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E:\컴퓨터자료\내컴퓨터\다함께돌봄센터\"/>
    </mc:Choice>
  </mc:AlternateContent>
  <bookViews>
    <workbookView xWindow="0" yWindow="0" windowWidth="28800" windowHeight="12105"/>
  </bookViews>
  <sheets>
    <sheet name="2022_예산총칙" sheetId="1" r:id="rId1"/>
    <sheet name="2022_세입" sheetId="2" r:id="rId2"/>
    <sheet name="2022_세출" sheetId="3" r:id="rId3"/>
    <sheet name="2022_세입세출명세" sheetId="4" r:id="rId4"/>
    <sheet name="임직원 보수일람표" sheetId="5" r:id="rId5"/>
  </sheets>
  <calcPr calcId="162913" calcMode="manual"/>
</workbook>
</file>

<file path=xl/calcChain.xml><?xml version="1.0" encoding="utf-8"?>
<calcChain xmlns="http://schemas.openxmlformats.org/spreadsheetml/2006/main">
  <c r="I6" i="5" l="1"/>
  <c r="G6" i="5"/>
  <c r="H6" i="5"/>
  <c r="F6" i="5"/>
  <c r="E6" i="5"/>
  <c r="G35" i="4" l="1"/>
  <c r="F35" i="4"/>
  <c r="E35" i="4"/>
  <c r="G16" i="4" l="1"/>
  <c r="F16" i="4"/>
  <c r="E8" i="4"/>
  <c r="E16" i="4" s="1"/>
  <c r="H27" i="3" l="1"/>
  <c r="J27" i="3" l="1"/>
  <c r="K27" i="3"/>
  <c r="I15" i="3"/>
  <c r="I27" i="3" s="1"/>
  <c r="H14" i="2"/>
  <c r="E36" i="1"/>
  <c r="E17" i="1"/>
</calcChain>
</file>

<file path=xl/sharedStrings.xml><?xml version="1.0" encoding="utf-8"?>
<sst xmlns="http://schemas.openxmlformats.org/spreadsheetml/2006/main" count="502" uniqueCount="189">
  <si>
    <t>예비비</t>
  </si>
  <si>
    <t>[07]보조금</t>
  </si>
  <si>
    <t>[00]잡지출(일반)</t>
  </si>
  <si>
    <t>제3조 긴급한 사유로 인한 예비비 및 예산 전용은 센터장이 이를 집행하고, 운영위원회(이사회) 결의를 얻도록 한다.</t>
  </si>
  <si>
    <t>이월금(보조금외)</t>
  </si>
  <si>
    <t>사상구 다함께돌봄센터</t>
  </si>
  <si>
    <t>11800000</t>
  </si>
  <si>
    <t>비지정후원금(이월금)</t>
  </si>
  <si>
    <t>28686000</t>
  </si>
  <si>
    <t>[05]후원금(이월금)</t>
  </si>
  <si>
    <t>[04]법인전입금(일반)</t>
  </si>
  <si>
    <t>[00]입소자부담금(일반)</t>
  </si>
  <si>
    <t>제2조 1. 세입.세출의 명세는 세입.세출 예산서와 같다</t>
  </si>
  <si>
    <t xml:space="preserve">         2. 세입의 주요 재원은 다음과 같다.</t>
  </si>
  <si>
    <t>[07] 보조금</t>
  </si>
  <si>
    <t>이월금</t>
  </si>
  <si>
    <t>반환금</t>
  </si>
  <si>
    <t>강사료</t>
  </si>
  <si>
    <t>간식비</t>
  </si>
  <si>
    <t/>
  </si>
  <si>
    <t>급여</t>
  </si>
  <si>
    <t>국비</t>
  </si>
  <si>
    <t>시설비</t>
  </si>
  <si>
    <t>세입</t>
  </si>
  <si>
    <t>항</t>
  </si>
  <si>
    <t>직위</t>
  </si>
  <si>
    <t>시도비</t>
  </si>
  <si>
    <t>운영비</t>
  </si>
  <si>
    <t>사업비</t>
  </si>
  <si>
    <t>목</t>
  </si>
  <si>
    <t>제수당</t>
  </si>
  <si>
    <t>인건비</t>
  </si>
  <si>
    <t>관</t>
  </si>
  <si>
    <t>사무비</t>
  </si>
  <si>
    <t>교육비</t>
  </si>
  <si>
    <t>센터장</t>
  </si>
  <si>
    <t>순번</t>
  </si>
  <si>
    <t>사업</t>
  </si>
  <si>
    <t>수업료</t>
  </si>
  <si>
    <t>예산액</t>
  </si>
  <si>
    <t>성명</t>
  </si>
  <si>
    <t>NO</t>
  </si>
  <si>
    <t>계</t>
  </si>
  <si>
    <t>증감</t>
  </si>
  <si>
    <t>세출</t>
  </si>
  <si>
    <t>합계</t>
  </si>
  <si>
    <t>세목</t>
  </si>
  <si>
    <t>잡지출</t>
  </si>
  <si>
    <t>급식비</t>
  </si>
  <si>
    <t>보험</t>
  </si>
  <si>
    <t>후원금</t>
  </si>
  <si>
    <t>[01]운영비(일반)</t>
  </si>
  <si>
    <t>[04] 자부담</t>
  </si>
  <si>
    <t>[00]압소자부담금</t>
  </si>
  <si>
    <t>[02]인건비(일반)</t>
  </si>
  <si>
    <t>입소자부담금수입</t>
  </si>
  <si>
    <t>[05] 후원금</t>
  </si>
  <si>
    <t>수용비 및 수수료</t>
  </si>
  <si>
    <t>[06] 수익사업</t>
  </si>
  <si>
    <t>30186400</t>
  </si>
  <si>
    <t>[05]후원금(일반)</t>
  </si>
  <si>
    <t>퇴직금 및 퇴직적립금</t>
  </si>
  <si>
    <t>특별간식비</t>
  </si>
  <si>
    <t>사회보험부담금</t>
  </si>
  <si>
    <t>기타사업비</t>
  </si>
  <si>
    <t>당초예산액</t>
  </si>
  <si>
    <t>특별급식비</t>
  </si>
  <si>
    <t>시군구비</t>
  </si>
  <si>
    <t>전년도예산액</t>
  </si>
  <si>
    <t>전년도이월금</t>
  </si>
  <si>
    <t>프로그램사업비</t>
  </si>
  <si>
    <t>보조금수입</t>
  </si>
  <si>
    <t>기타후생경비</t>
  </si>
  <si>
    <t>계 정 과 목</t>
  </si>
  <si>
    <t>지정후원금</t>
  </si>
  <si>
    <t>자금원천</t>
  </si>
  <si>
    <t>프로그사램업비</t>
  </si>
  <si>
    <t>재산조성비</t>
  </si>
  <si>
    <t>시군구보조금</t>
  </si>
  <si>
    <t>전년도 이월금</t>
  </si>
  <si>
    <t>입소비용수입</t>
  </si>
  <si>
    <t>프로그램비</t>
  </si>
  <si>
    <t>비지정후원금</t>
  </si>
  <si>
    <t>공공요금</t>
  </si>
  <si>
    <t>기타운영비</t>
  </si>
  <si>
    <t>수익사업</t>
  </si>
  <si>
    <t>세입 합계</t>
  </si>
  <si>
    <t>산출근거</t>
  </si>
  <si>
    <t>인건비구분</t>
  </si>
  <si>
    <t>국고보조금</t>
  </si>
  <si>
    <t>제세공과금</t>
  </si>
  <si>
    <t>돌봄선생님</t>
  </si>
  <si>
    <t>각종수당</t>
  </si>
  <si>
    <t>급간식비</t>
  </si>
  <si>
    <t>4대사회보험</t>
  </si>
  <si>
    <t>퇴직연금</t>
  </si>
  <si>
    <t>시도보조금</t>
  </si>
  <si>
    <t>시설장비유지비</t>
  </si>
  <si>
    <t>후원금수입</t>
  </si>
  <si>
    <t>세출 합계</t>
  </si>
  <si>
    <t>예비비및기타</t>
  </si>
  <si>
    <t xml:space="preserve">         3. 세출의 내용은 다음과 같다.</t>
  </si>
  <si>
    <t>잡자출</t>
  </si>
  <si>
    <t>[00]예비비,기타(일반)</t>
  </si>
  <si>
    <t>사무비</t>
    <phoneticPr fontId="9" type="noConversion"/>
  </si>
  <si>
    <t>운영비</t>
    <phoneticPr fontId="9" type="noConversion"/>
  </si>
  <si>
    <t>기타운영비</t>
    <phoneticPr fontId="9" type="noConversion"/>
  </si>
  <si>
    <t>기타운영비</t>
    <phoneticPr fontId="9" type="noConversion"/>
  </si>
  <si>
    <t>[01]운영비(일반)</t>
    <phoneticPr fontId="9" type="noConversion"/>
  </si>
  <si>
    <t>기타운영비</t>
    <phoneticPr fontId="9" type="noConversion"/>
  </si>
  <si>
    <t>[06]수익사업</t>
    <phoneticPr fontId="9" type="noConversion"/>
  </si>
  <si>
    <t>국비</t>
    <phoneticPr fontId="9" type="noConversion"/>
  </si>
  <si>
    <t>합계</t>
    <phoneticPr fontId="9" type="noConversion"/>
  </si>
  <si>
    <t>이용료 70000월*25명*12개월</t>
    <phoneticPr fontId="9" type="noConversion"/>
  </si>
  <si>
    <t>사업수입</t>
    <phoneticPr fontId="9" type="noConversion"/>
  </si>
  <si>
    <t>사업수입</t>
    <phoneticPr fontId="9" type="noConversion"/>
  </si>
  <si>
    <t>5000원*25*64일(방학중급식비)</t>
    <phoneticPr fontId="9" type="noConversion"/>
  </si>
  <si>
    <t>센터장) 2,251,000원*12개월*50%=13,506,000원
교사) 2,230,000원*12개월*50%= 13,380,000원
운영비
300000원*12*50%=1800000원</t>
    <phoneticPr fontId="9" type="noConversion"/>
  </si>
  <si>
    <t>센터장) 2,251,000원*12개월*50%=13,506,000원
교사) 2,230,000원*12개월*50%= 13,380,000원
운영비)300,000*12개월*50%=1,800,000
종사자시간외수당)
종사자처우개선비)60000*12개월=720000원
종사자복지포인트)센터장1회 100,000원</t>
    <phoneticPr fontId="9" type="noConversion"/>
  </si>
  <si>
    <t>종사자 장려수당) 센터장 100,000원*12=1,200,000원/돌봄교사 50,000원*12=600,000원
시군구 기타운영비)
2500000*4분기=10000000원</t>
    <phoneticPr fontId="9" type="noConversion"/>
  </si>
  <si>
    <t>이월금</t>
    <phoneticPr fontId="9" type="noConversion"/>
  </si>
  <si>
    <t>이월금</t>
    <phoneticPr fontId="9" type="noConversion"/>
  </si>
  <si>
    <t>전년도이월금</t>
    <phoneticPr fontId="9" type="noConversion"/>
  </si>
  <si>
    <t>전년도이월금(후원금)</t>
    <phoneticPr fontId="9" type="noConversion"/>
  </si>
  <si>
    <t>전년도이월금</t>
    <phoneticPr fontId="9" type="noConversion"/>
  </si>
  <si>
    <t>21년도 이용료 이월금</t>
    <phoneticPr fontId="9" type="noConversion"/>
  </si>
  <si>
    <t>후원금 이월</t>
    <phoneticPr fontId="9" type="noConversion"/>
  </si>
  <si>
    <t>전년도21년보조금</t>
    <phoneticPr fontId="9" type="noConversion"/>
  </si>
  <si>
    <t>보조금수입</t>
    <phoneticPr fontId="9" type="noConversion"/>
  </si>
  <si>
    <t>기타보조금</t>
    <phoneticPr fontId="9" type="noConversion"/>
  </si>
  <si>
    <t>전년도21년후원금수입</t>
    <phoneticPr fontId="9" type="noConversion"/>
  </si>
  <si>
    <t>후원금수입</t>
    <phoneticPr fontId="9" type="noConversion"/>
  </si>
  <si>
    <t>비지정후원금</t>
    <phoneticPr fontId="9" type="noConversion"/>
  </si>
  <si>
    <t>비지정후원금</t>
    <phoneticPr fontId="9" type="noConversion"/>
  </si>
  <si>
    <t>-지정후원금(사회복지공동모금회 사랑의열매)</t>
    <phoneticPr fontId="9" type="noConversion"/>
  </si>
  <si>
    <t>21년도 잡수입</t>
    <phoneticPr fontId="9" type="noConversion"/>
  </si>
  <si>
    <t>잡수입</t>
    <phoneticPr fontId="9" type="noConversion"/>
  </si>
  <si>
    <t>잡수입</t>
    <phoneticPr fontId="9" type="noConversion"/>
  </si>
  <si>
    <t>국비인건비산출내역)
센터장 2251000원*12*50%=13,506,000원
돌봄 2,23,000원*12*50%=13,380,000원
-----------------------------------
26,886,000(국비)+26,886,000(시비)=53,772,000원(세전)
세후 41,245,640원
프로그램강사 인건비)
주1회, 월4회,연48회
50000원*4회=200000원*12개월=2,400,000원
--------------------------------------
2400000원*4명=9,600,000원</t>
    <phoneticPr fontId="9" type="noConversion"/>
  </si>
  <si>
    <t>인건비) 퇴직적립금 국비50/시비50
센터장 156,780*12개월=1,881,360원
돌봄교사 155,900원*12=1,870,800원
---------------------------------
합 3,75,160원+운영 수수료</t>
    <phoneticPr fontId="9" type="noConversion"/>
  </si>
  <si>
    <t>인건비) 사회보험부담금 (국비 50/ 시비50)
22년 4대보험료율
건강6,99%(사 3.495% /근 3.495%), 요양-건강보험료의 12.27%( 사,근로자 각 12.27%),연금 9.0%(사4.5%,근4,5%), 고용1.8%(22년 7월부터)
산재0.79%(100% 사업장)
--------------------------------------------------------------------------------------------------------------------------------
*센터장 4대 보험료      *돌봄 교사 4대보험료
건강 131760원             건강 128330원
요양 16170원              요양 14780원
연금 169650원             연금 168370원
고용 34810원              고용 34610원
산재 14860원(할인-125원)  산재 14780원(할인 -125원)
---------------------------------------------------
---------------------------------------------------
합계 366400원            합계 364450원
연간)366400*12=4396800원 연간합계)364450*12=4373400원</t>
    <phoneticPr fontId="9" type="noConversion"/>
  </si>
  <si>
    <t>구비100%
센터장 100,000원*12=1,200,000원
돌봄교사50000원*12=600,000원
종사자 처우개선비(센터장) 시비100%
60,000원*12=720,000원
복지포인트(센터장)
연1회100,000원
종사자시간외수당
센터장) 기본급여1880000원+복지수당(60000워)+장려수당(100000원)=2040000원
2040000원*1.5=3060000원/209시간=14640원*2시간=29280원
29280원*3개월=87850원
돌봄) 기본급여1860000원+(장려수당50000원)*1.5=2865000원
2865000원/209시간=13709원*2시간=27418원
27418원*3개월=82250원
--------------------------------------------------------
분기별 신청금액) 87850원+ 82250원=170100원
연간 170100*4분기=680400원</t>
    <phoneticPr fontId="9" type="noConversion"/>
  </si>
  <si>
    <t>사회공제조합 보험 갱신200000원 (22년 6월예정) 
현대해상 30000*12=360000원</t>
    <phoneticPr fontId="9" type="noConversion"/>
  </si>
  <si>
    <t>사무비</t>
    <phoneticPr fontId="9" type="noConversion"/>
  </si>
  <si>
    <t>운영비</t>
    <phoneticPr fontId="9" type="noConversion"/>
  </si>
  <si>
    <t>수용비및수수료</t>
    <phoneticPr fontId="9" type="noConversion"/>
  </si>
  <si>
    <t>수용비 및 수수료</t>
    <phoneticPr fontId="9" type="noConversion"/>
  </si>
  <si>
    <t>프린터대여33000*12 (396,000원)
세스코110200*12 (1,322,400원)
캡스121000*12 (1,452,000원)
정수기24900*12 (298,800원)
공기청정기45900*12 (550,800원)</t>
    <phoneticPr fontId="9" type="noConversion"/>
  </si>
  <si>
    <t>기타운영비</t>
    <phoneticPr fontId="9" type="noConversion"/>
  </si>
  <si>
    <t>사업운영시 필요한 물품류(생활용품, 사무용품, 학용품류)
112910원*12개월=1354920원
교재 연구및 구입비 250000원*12=3,000,000원
분기별 시상비 지원150000원*12=1,800,000원</t>
    <phoneticPr fontId="9" type="noConversion"/>
  </si>
  <si>
    <t>도시가스40000*12= 48,0000원
전기130,000*12= 1,560,000원
수도40,000*12= 480,000원
전화6,000*12= 72,000원
인터넷45,190* 12=542,280원</t>
    <phoneticPr fontId="9" type="noConversion"/>
  </si>
  <si>
    <t>운영비</t>
    <phoneticPr fontId="9" type="noConversion"/>
  </si>
  <si>
    <t>5000원*25명*64일(방학중 급식비)</t>
  </si>
  <si>
    <t>교육비</t>
    <phoneticPr fontId="9" type="noConversion"/>
  </si>
  <si>
    <t>급식비</t>
    <phoneticPr fontId="9" type="noConversion"/>
  </si>
  <si>
    <t>기타사업비</t>
    <phoneticPr fontId="9" type="noConversion"/>
  </si>
  <si>
    <t>사업비</t>
    <phoneticPr fontId="9" type="noConversion"/>
  </si>
  <si>
    <t>프로그램사업비</t>
    <phoneticPr fontId="9" type="noConversion"/>
  </si>
  <si>
    <t>프로그램비</t>
    <phoneticPr fontId="9" type="noConversion"/>
  </si>
  <si>
    <t>프로그램비</t>
    <phoneticPr fontId="9" type="noConversion"/>
  </si>
  <si>
    <t>잡지출</t>
    <phoneticPr fontId="9" type="noConversion"/>
  </si>
  <si>
    <t>잡지출</t>
    <phoneticPr fontId="9" type="noConversion"/>
  </si>
  <si>
    <t>예비비및기타</t>
    <phoneticPr fontId="9" type="noConversion"/>
  </si>
  <si>
    <t>예비비및기타</t>
    <phoneticPr fontId="9" type="noConversion"/>
  </si>
  <si>
    <t>반환금</t>
    <phoneticPr fontId="9" type="noConversion"/>
  </si>
  <si>
    <t>전년도사무비</t>
    <phoneticPr fontId="9" type="noConversion"/>
  </si>
  <si>
    <t>전년도재산조성비</t>
    <phoneticPr fontId="9" type="noConversion"/>
  </si>
  <si>
    <t>예비비기타</t>
    <phoneticPr fontId="9" type="noConversion"/>
  </si>
  <si>
    <t>인건비</t>
    <phoneticPr fontId="9" type="noConversion"/>
  </si>
  <si>
    <t>제수당</t>
    <phoneticPr fontId="9" type="noConversion"/>
  </si>
  <si>
    <t>시설비</t>
    <phoneticPr fontId="9" type="noConversion"/>
  </si>
  <si>
    <t>자산취득비</t>
    <phoneticPr fontId="9" type="noConversion"/>
  </si>
  <si>
    <t>예비비기타</t>
    <phoneticPr fontId="9" type="noConversion"/>
  </si>
  <si>
    <t>예비비</t>
    <phoneticPr fontId="9" type="noConversion"/>
  </si>
  <si>
    <t>1500원*25명*22일*12개월(급간식비)</t>
    <phoneticPr fontId="9" type="noConversion"/>
  </si>
  <si>
    <t>프로그램 운용을 위한 문구류 용품 구입
돌봄센터 운영비 보조
18310*12개월
(운영위원회 소집,기타운영비)</t>
    <phoneticPr fontId="9" type="noConversion"/>
  </si>
  <si>
    <t>프로그램 재료비 100,000*12개월 =1,200,000원
체험 및 캠프(연2회)=100,000*25*2=5,000,000원
특별프로그램(의무교육 등)49340원
생일파티 100,000원*12개월=1200000원</t>
    <phoneticPr fontId="9" type="noConversion"/>
  </si>
  <si>
    <t>의료비
50000*12개월=600,000원</t>
    <phoneticPr fontId="9" type="noConversion"/>
  </si>
  <si>
    <t>보조금이자발생</t>
    <phoneticPr fontId="9" type="noConversion"/>
  </si>
  <si>
    <r>
      <t>보조금(국</t>
    </r>
    <r>
      <rPr>
        <sz val="11"/>
        <color rgb="FF000000"/>
        <rFont val="맑은 고딕"/>
        <family val="3"/>
        <charset val="129"/>
      </rPr>
      <t>,시비)</t>
    </r>
    <phoneticPr fontId="9" type="noConversion"/>
  </si>
  <si>
    <t>신은경</t>
    <phoneticPr fontId="9" type="noConversion"/>
  </si>
  <si>
    <t>보조금(국,시비)</t>
    <phoneticPr fontId="9" type="noConversion"/>
  </si>
  <si>
    <t>강주희</t>
    <phoneticPr fontId="9" type="noConversion"/>
  </si>
  <si>
    <t>2022년 사상구 다함께돌봄센터 임직원 보수 일람표</t>
    <phoneticPr fontId="9" type="noConversion"/>
  </si>
  <si>
    <t>2022년 사상구다함께돌봄센터 세입세출 예산 상세</t>
    <phoneticPr fontId="9" type="noConversion"/>
  </si>
  <si>
    <t>2022년 사상구다함께돌봄센터 세출 예산서</t>
    <phoneticPr fontId="9" type="noConversion"/>
  </si>
  <si>
    <t>2022년 사상구다함께돌봄센터 세입 예산서</t>
    <phoneticPr fontId="9" type="noConversion"/>
  </si>
  <si>
    <t>제1조 사상구다함께돌봄센터 2022년 세입.세출 예산총액은 113,801,240원으로 한다.</t>
    <phoneticPr fontId="9" type="noConversion"/>
  </si>
  <si>
    <t>2022년 정규 예산총칙</t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</si>
</sst>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-* #,##0_-;\-* #,##0_-;_-* &quot;-&quot;_-;_-@_-"/>
    <numFmt numFmtId="176" formatCode="#,##0_ "/>
  </numFmts>
  <fonts count="12" x14ac:knownFonts="1">
    <font>
      <sz val="11"/>
      <color rgb="FF000000"/>
      <name val="맑은 고딕"/>
    </font>
    <font>
      <sz val="9"/>
      <color rgb="FF286892"/>
      <name val="굴림체"/>
      <family val="3"/>
      <charset val="129"/>
    </font>
    <font>
      <sz val="9"/>
      <color rgb="FF000000"/>
      <name val="굴림체"/>
      <family val="3"/>
      <charset val="129"/>
    </font>
    <font>
      <b/>
      <sz val="9"/>
      <color rgb="FF000000"/>
      <name val="굴림"/>
      <family val="3"/>
      <charset val="129"/>
    </font>
    <font>
      <sz val="9"/>
      <color rgb="FF000000"/>
      <name val="굴림"/>
      <family val="3"/>
      <charset val="129"/>
    </font>
    <font>
      <b/>
      <sz val="11"/>
      <color rgb="FF000000"/>
      <name val="맑은 고딕"/>
      <family val="3"/>
      <charset val="129"/>
    </font>
    <font>
      <b/>
      <sz val="9"/>
      <color rgb="FF286892"/>
      <name val="굴림체"/>
      <family val="3"/>
      <charset val="129"/>
    </font>
    <font>
      <b/>
      <sz val="16"/>
      <color rgb="FF000000"/>
      <name val="맑은 고딕"/>
      <family val="3"/>
      <charset val="129"/>
    </font>
    <font>
      <sz val="11"/>
      <color rgb="FF000000"/>
      <name val="맑은 고딕"/>
      <family val="3"/>
      <charset val="129"/>
    </font>
    <font>
      <sz val="8"/>
      <name val="돋움"/>
      <family val="3"/>
      <charset val="129"/>
    </font>
    <font>
      <sz val="9"/>
      <color theme="4" tint="-0.249977111117893"/>
      <name val="굴림체"/>
      <family val="3"/>
      <charset val="129"/>
    </font>
    <font>
      <b/>
      <sz val="14"/>
      <color rgb="FF000000"/>
      <name val="굴림체"/>
      <family val="3"/>
      <charset val="129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4F4F4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2F2F2"/>
        <bgColor indexed="64"/>
      </patternFill>
    </fill>
  </fills>
  <borders count="2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auto="1"/>
      </bottom>
      <diagonal/>
    </border>
    <border>
      <left/>
      <right style="thin">
        <color rgb="FF000000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rgb="FF000000"/>
      </bottom>
      <diagonal/>
    </border>
    <border>
      <left style="thin">
        <color auto="1"/>
      </left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/>
      <bottom style="thin">
        <color rgb="FF000000"/>
      </bottom>
      <diagonal/>
    </border>
    <border>
      <left style="thin">
        <color auto="1"/>
      </left>
      <right/>
      <top style="thin">
        <color rgb="FF000000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3">
    <xf numFmtId="0" fontId="0" fillId="0" borderId="0">
      <alignment vertical="center"/>
    </xf>
    <xf numFmtId="41" fontId="8" fillId="0" borderId="0">
      <alignment vertical="center"/>
    </xf>
    <xf numFmtId="0" fontId="2" fillId="2" borderId="1" xfId="0" applyNumberFormat="1" applyFont="1" applyFill="1" applyBorder="1" applyAlignment="1">
      <alignment horizontal="center" vertical="center" wrapText="1"/>
    </xf>
  </cellStyleXfs>
  <cellXfs count="113">
    <xf numFmtId="0" fontId="0" fillId="0" borderId="0" xfId="0" applyNumberFormat="1">
      <alignment vertical="center"/>
    </xf>
    <xf numFmtId="0" fontId="1" fillId="0" borderId="1" xfId="0" applyNumberFormat="1" applyFont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left" vertical="center" wrapText="1"/>
    </xf>
    <xf numFmtId="176" fontId="2" fillId="2" borderId="1" xfId="0" applyNumberFormat="1" applyFont="1" applyFill="1" applyBorder="1" applyAlignment="1">
      <alignment horizontal="right" vertical="center" wrapText="1"/>
    </xf>
    <xf numFmtId="49" fontId="2" fillId="2" borderId="1" xfId="0" applyNumberFormat="1" applyFont="1" applyFill="1" applyBorder="1" applyAlignment="1">
      <alignment horizontal="right" vertical="center" wrapText="1"/>
    </xf>
    <xf numFmtId="0" fontId="2" fillId="3" borderId="2" xfId="0" applyNumberFormat="1" applyFont="1" applyFill="1" applyBorder="1" applyAlignment="1">
      <alignment horizontal="center" vertical="center" wrapText="1"/>
    </xf>
    <xf numFmtId="49" fontId="2" fillId="3" borderId="2" xfId="0" applyNumberFormat="1" applyFont="1" applyFill="1" applyBorder="1" applyAlignment="1">
      <alignment horizontal="left" vertical="center" wrapText="1"/>
    </xf>
    <xf numFmtId="176" fontId="2" fillId="3" borderId="2" xfId="0" applyNumberFormat="1" applyFont="1" applyFill="1" applyBorder="1" applyAlignment="1">
      <alignment horizontal="right" vertical="center" wrapText="1"/>
    </xf>
    <xf numFmtId="49" fontId="2" fillId="3" borderId="2" xfId="0" applyNumberFormat="1" applyFont="1" applyFill="1" applyBorder="1" applyAlignment="1">
      <alignment horizontal="right" vertical="center" wrapText="1"/>
    </xf>
    <xf numFmtId="0" fontId="2" fillId="2" borderId="2" xfId="0" applyNumberFormat="1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left" vertical="center" wrapText="1"/>
    </xf>
    <xf numFmtId="176" fontId="2" fillId="2" borderId="2" xfId="0" applyNumberFormat="1" applyFont="1" applyFill="1" applyBorder="1" applyAlignment="1">
      <alignment horizontal="right" vertical="center" wrapText="1"/>
    </xf>
    <xf numFmtId="49" fontId="2" fillId="2" borderId="2" xfId="0" applyNumberFormat="1" applyFont="1" applyFill="1" applyBorder="1" applyAlignment="1">
      <alignment horizontal="right" vertical="center" wrapText="1"/>
    </xf>
    <xf numFmtId="49" fontId="2" fillId="2" borderId="2" xfId="0" applyNumberFormat="1" applyFont="1" applyFill="1" applyBorder="1" applyAlignment="1">
      <alignment horizontal="left" vertical="top" wrapText="1"/>
    </xf>
    <xf numFmtId="176" fontId="3" fillId="2" borderId="2" xfId="0" applyNumberFormat="1" applyFont="1" applyFill="1" applyBorder="1" applyAlignment="1">
      <alignment horizontal="right" vertical="center" wrapText="1"/>
    </xf>
    <xf numFmtId="49" fontId="3" fillId="2" borderId="2" xfId="0" applyNumberFormat="1" applyFont="1" applyFill="1" applyBorder="1" applyAlignment="1">
      <alignment horizontal="left" vertical="center" wrapText="1"/>
    </xf>
    <xf numFmtId="0" fontId="2" fillId="2" borderId="2" xfId="0" applyNumberFormat="1" applyFont="1" applyFill="1" applyBorder="1" applyAlignment="1">
      <alignment horizontal="left" vertical="center" wrapText="1"/>
    </xf>
    <xf numFmtId="49" fontId="2" fillId="3" borderId="2" xfId="0" applyNumberFormat="1" applyFont="1" applyFill="1" applyBorder="1" applyAlignment="1">
      <alignment horizontal="left" vertical="top" wrapText="1"/>
    </xf>
    <xf numFmtId="176" fontId="4" fillId="3" borderId="2" xfId="0" applyNumberFormat="1" applyFont="1" applyFill="1" applyBorder="1" applyAlignment="1">
      <alignment horizontal="right" vertical="center" wrapText="1"/>
    </xf>
    <xf numFmtId="49" fontId="4" fillId="3" borderId="2" xfId="0" applyNumberFormat="1" applyFont="1" applyFill="1" applyBorder="1" applyAlignment="1">
      <alignment horizontal="left" vertical="center" wrapText="1"/>
    </xf>
    <xf numFmtId="0" fontId="2" fillId="3" borderId="2" xfId="0" applyNumberFormat="1" applyFont="1" applyFill="1" applyBorder="1" applyAlignment="1">
      <alignment horizontal="left" vertical="center" wrapText="1"/>
    </xf>
    <xf numFmtId="176" fontId="4" fillId="2" borderId="2" xfId="0" applyNumberFormat="1" applyFont="1" applyFill="1" applyBorder="1" applyAlignment="1">
      <alignment horizontal="right" vertical="center" wrapText="1"/>
    </xf>
    <xf numFmtId="49" fontId="4" fillId="2" borderId="2" xfId="0" applyNumberFormat="1" applyFont="1" applyFill="1" applyBorder="1" applyAlignment="1">
      <alignment horizontal="left" vertical="center" wrapText="1"/>
    </xf>
    <xf numFmtId="0" fontId="2" fillId="2" borderId="3" xfId="0" applyNumberFormat="1" applyFont="1" applyFill="1" applyBorder="1" applyAlignment="1">
      <alignment horizontal="left" vertical="center" wrapText="1"/>
    </xf>
    <xf numFmtId="0" fontId="2" fillId="3" borderId="3" xfId="0" applyNumberFormat="1" applyFont="1" applyFill="1" applyBorder="1" applyAlignment="1">
      <alignment horizontal="left" vertical="center" wrapText="1"/>
    </xf>
    <xf numFmtId="0" fontId="2" fillId="3" borderId="2" xfId="0" applyNumberFormat="1" applyFont="1" applyFill="1" applyBorder="1" applyAlignment="1">
      <alignment horizontal="left" vertical="top" wrapText="1"/>
    </xf>
    <xf numFmtId="49" fontId="2" fillId="2" borderId="1" xfId="0" applyNumberFormat="1" applyFont="1" applyFill="1" applyBorder="1" applyAlignment="1">
      <alignment horizontal="left" vertical="top" wrapText="1"/>
    </xf>
    <xf numFmtId="176" fontId="4" fillId="2" borderId="1" xfId="0" applyNumberFormat="1" applyFont="1" applyFill="1" applyBorder="1" applyAlignment="1">
      <alignment horizontal="right" vertical="center" wrapText="1"/>
    </xf>
    <xf numFmtId="49" fontId="4" fillId="2" borderId="1" xfId="0" applyNumberFormat="1" applyFont="1" applyFill="1" applyBorder="1" applyAlignment="1">
      <alignment horizontal="left" vertical="center" wrapText="1"/>
    </xf>
    <xf numFmtId="0" fontId="2" fillId="2" borderId="4" xfId="0" applyNumberFormat="1" applyFont="1" applyFill="1" applyBorder="1" applyAlignment="1">
      <alignment horizontal="left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0" fillId="0" borderId="0" xfId="0" applyNumberFormat="1" applyAlignment="1">
      <alignment horizontal="left" vertical="center"/>
    </xf>
    <xf numFmtId="0" fontId="5" fillId="0" borderId="0" xfId="0" applyNumberFormat="1" applyFont="1" applyAlignment="1">
      <alignment horizontal="left" vertical="center"/>
    </xf>
    <xf numFmtId="176" fontId="3" fillId="4" borderId="2" xfId="0" applyNumberFormat="1" applyFont="1" applyFill="1" applyBorder="1" applyAlignment="1">
      <alignment horizontal="right" vertical="center" wrapText="1"/>
    </xf>
    <xf numFmtId="49" fontId="3" fillId="4" borderId="2" xfId="0" applyNumberFormat="1" applyFont="1" applyFill="1" applyBorder="1" applyAlignment="1">
      <alignment horizontal="left" vertical="center" wrapText="1"/>
    </xf>
    <xf numFmtId="0" fontId="2" fillId="4" borderId="2" xfId="0" applyNumberFormat="1" applyFont="1" applyFill="1" applyBorder="1" applyAlignment="1">
      <alignment horizontal="left" vertical="center" wrapText="1"/>
    </xf>
    <xf numFmtId="0" fontId="6" fillId="4" borderId="2" xfId="0" applyNumberFormat="1" applyFont="1" applyFill="1" applyBorder="1" applyAlignment="1">
      <alignment horizontal="center" vertical="center" wrapText="1"/>
    </xf>
    <xf numFmtId="0" fontId="5" fillId="4" borderId="5" xfId="0" applyNumberFormat="1" applyFont="1" applyFill="1" applyBorder="1" applyAlignment="1">
      <alignment horizontal="center" vertical="center"/>
    </xf>
    <xf numFmtId="0" fontId="0" fillId="0" borderId="5" xfId="0" applyNumberFormat="1" applyBorder="1" applyAlignment="1">
      <alignment horizontal="center" vertical="center"/>
    </xf>
    <xf numFmtId="41" fontId="0" fillId="0" borderId="5" xfId="1" applyNumberFormat="1" applyFont="1" applyBorder="1">
      <alignment vertical="center"/>
    </xf>
    <xf numFmtId="0" fontId="5" fillId="5" borderId="5" xfId="0" applyNumberFormat="1" applyFont="1" applyFill="1" applyBorder="1" applyAlignment="1">
      <alignment horizontal="center" vertical="center"/>
    </xf>
    <xf numFmtId="0" fontId="5" fillId="5" borderId="5" xfId="0" applyNumberFormat="1" applyFont="1" applyFill="1" applyBorder="1">
      <alignment vertical="center"/>
    </xf>
    <xf numFmtId="41" fontId="5" fillId="5" borderId="5" xfId="0" applyNumberFormat="1" applyFont="1" applyFill="1" applyBorder="1">
      <alignment vertical="center"/>
    </xf>
    <xf numFmtId="31" fontId="5" fillId="0" borderId="0" xfId="0" applyNumberFormat="1" applyFont="1" applyAlignment="1">
      <alignment horizontal="center" vertical="center"/>
    </xf>
    <xf numFmtId="0" fontId="7" fillId="0" borderId="0" xfId="0" applyNumberFormat="1" applyFont="1" applyAlignment="1">
      <alignment horizontal="center" vertical="center"/>
    </xf>
    <xf numFmtId="0" fontId="5" fillId="0" borderId="0" xfId="0" applyNumberFormat="1" applyFont="1" applyAlignment="1">
      <alignment vertical="center"/>
    </xf>
    <xf numFmtId="0" fontId="1" fillId="0" borderId="6" xfId="0" applyNumberFormat="1" applyFont="1" applyBorder="1" applyAlignment="1">
      <alignment horizontal="center" vertical="center" wrapText="1"/>
    </xf>
    <xf numFmtId="0" fontId="2" fillId="3" borderId="1" xfId="0" applyNumberFormat="1" applyFont="1" applyFill="1" applyBorder="1" applyAlignment="1" applyProtection="1">
      <alignment horizontal="left" vertical="center" wrapText="1"/>
    </xf>
    <xf numFmtId="49" fontId="4" fillId="3" borderId="1" xfId="0" applyNumberFormat="1" applyFont="1" applyFill="1" applyBorder="1" applyAlignment="1" applyProtection="1">
      <alignment horizontal="left" vertical="center" wrapText="1"/>
    </xf>
    <xf numFmtId="176" fontId="4" fillId="3" borderId="1" xfId="0" applyNumberFormat="1" applyFont="1" applyFill="1" applyBorder="1" applyAlignment="1" applyProtection="1">
      <alignment horizontal="right" vertical="center" wrapText="1"/>
    </xf>
    <xf numFmtId="0" fontId="2" fillId="3" borderId="7" xfId="0" applyNumberFormat="1" applyFont="1" applyFill="1" applyBorder="1" applyAlignment="1">
      <alignment horizontal="left" vertical="center" wrapText="1"/>
    </xf>
    <xf numFmtId="49" fontId="4" fillId="2" borderId="1" xfId="0" applyNumberFormat="1" applyFont="1" applyFill="1" applyBorder="1" applyAlignment="1" applyProtection="1">
      <alignment horizontal="left" vertical="center" wrapText="1"/>
    </xf>
    <xf numFmtId="0" fontId="2" fillId="3" borderId="8" xfId="0" applyNumberFormat="1" applyFont="1" applyFill="1" applyBorder="1" applyAlignment="1">
      <alignment horizontal="left" vertical="center" wrapText="1"/>
    </xf>
    <xf numFmtId="0" fontId="2" fillId="3" borderId="9" xfId="0" applyNumberFormat="1" applyFont="1" applyFill="1" applyBorder="1" applyAlignment="1">
      <alignment horizontal="left" vertical="center" wrapText="1"/>
    </xf>
    <xf numFmtId="0" fontId="2" fillId="3" borderId="10" xfId="0" applyNumberFormat="1" applyFont="1" applyFill="1" applyBorder="1" applyAlignment="1">
      <alignment horizontal="left" vertical="center" wrapText="1"/>
    </xf>
    <xf numFmtId="0" fontId="2" fillId="2" borderId="10" xfId="0" applyNumberFormat="1" applyFont="1" applyFill="1" applyBorder="1" applyAlignment="1">
      <alignment horizontal="left" vertical="center" wrapText="1"/>
    </xf>
    <xf numFmtId="0" fontId="2" fillId="2" borderId="11" xfId="0" applyNumberFormat="1" applyFont="1" applyFill="1" applyBorder="1" applyAlignment="1">
      <alignment horizontal="left" vertical="center" wrapText="1"/>
    </xf>
    <xf numFmtId="0" fontId="2" fillId="2" borderId="8" xfId="0" applyNumberFormat="1" applyFont="1" applyFill="1" applyBorder="1" applyAlignment="1">
      <alignment horizontal="left" vertical="center" wrapText="1"/>
    </xf>
    <xf numFmtId="0" fontId="2" fillId="2" borderId="12" xfId="0" applyNumberFormat="1" applyFont="1" applyFill="1" applyBorder="1" applyAlignment="1">
      <alignment horizontal="left" vertical="center" wrapText="1"/>
    </xf>
    <xf numFmtId="0" fontId="2" fillId="4" borderId="13" xfId="0" applyNumberFormat="1" applyFont="1" applyFill="1" applyBorder="1" applyAlignment="1">
      <alignment horizontal="left" vertical="center" wrapText="1"/>
    </xf>
    <xf numFmtId="176" fontId="2" fillId="3" borderId="3" xfId="0" applyNumberFormat="1" applyFont="1" applyFill="1" applyBorder="1" applyAlignment="1">
      <alignment horizontal="right" vertical="center" wrapText="1"/>
    </xf>
    <xf numFmtId="176" fontId="2" fillId="2" borderId="5" xfId="0" applyNumberFormat="1" applyFont="1" applyFill="1" applyBorder="1" applyAlignment="1">
      <alignment horizontal="right" vertical="center" wrapText="1"/>
    </xf>
    <xf numFmtId="49" fontId="2" fillId="2" borderId="10" xfId="0" applyNumberFormat="1" applyFont="1" applyFill="1" applyBorder="1" applyAlignment="1">
      <alignment horizontal="right" vertical="center" wrapText="1"/>
    </xf>
    <xf numFmtId="49" fontId="2" fillId="2" borderId="3" xfId="0" applyNumberFormat="1" applyFont="1" applyFill="1" applyBorder="1" applyAlignment="1">
      <alignment horizontal="left" vertical="center" wrapText="1"/>
    </xf>
    <xf numFmtId="49" fontId="2" fillId="3" borderId="13" xfId="0" applyNumberFormat="1" applyFont="1" applyFill="1" applyBorder="1" applyAlignment="1">
      <alignment horizontal="left" vertical="center" wrapText="1"/>
    </xf>
    <xf numFmtId="0" fontId="2" fillId="2" borderId="3" xfId="0" applyNumberFormat="1" applyFont="1" applyFill="1" applyBorder="1" applyAlignment="1">
      <alignment horizontal="center" vertical="center" wrapText="1"/>
    </xf>
    <xf numFmtId="0" fontId="2" fillId="3" borderId="13" xfId="0" applyNumberFormat="1" applyFont="1" applyFill="1" applyBorder="1" applyAlignment="1">
      <alignment horizontal="center" vertical="center" wrapText="1"/>
    </xf>
    <xf numFmtId="0" fontId="0" fillId="0" borderId="14" xfId="2" applyNumberFormat="1" applyFont="1" applyFill="1" applyBorder="1" applyAlignment="1">
      <alignment vertical="center"/>
    </xf>
    <xf numFmtId="0" fontId="0" fillId="0" borderId="15" xfId="2" applyNumberFormat="1" applyFont="1" applyFill="1" applyBorder="1" applyAlignment="1">
      <alignment vertical="center"/>
    </xf>
    <xf numFmtId="49" fontId="2" fillId="2" borderId="6" xfId="0" applyNumberFormat="1" applyFont="1" applyFill="1" applyBorder="1" applyAlignment="1">
      <alignment horizontal="right" vertical="center" wrapText="1"/>
    </xf>
    <xf numFmtId="49" fontId="2" fillId="3" borderId="16" xfId="0" applyNumberFormat="1" applyFont="1" applyFill="1" applyBorder="1" applyAlignment="1">
      <alignment horizontal="right" vertical="center" wrapText="1"/>
    </xf>
    <xf numFmtId="176" fontId="2" fillId="2" borderId="16" xfId="0" applyNumberFormat="1" applyFont="1" applyFill="1" applyBorder="1" applyAlignment="1">
      <alignment horizontal="right" vertical="center" wrapText="1"/>
    </xf>
    <xf numFmtId="176" fontId="2" fillId="3" borderId="16" xfId="0" applyNumberFormat="1" applyFont="1" applyFill="1" applyBorder="1" applyAlignment="1">
      <alignment horizontal="right" vertical="center" wrapText="1"/>
    </xf>
    <xf numFmtId="49" fontId="2" fillId="2" borderId="16" xfId="0" applyNumberFormat="1" applyFont="1" applyFill="1" applyBorder="1" applyAlignment="1">
      <alignment horizontal="right" vertical="center" wrapText="1"/>
    </xf>
    <xf numFmtId="0" fontId="0" fillId="0" borderId="17" xfId="2" applyNumberFormat="1" applyFont="1" applyFill="1" applyBorder="1" applyAlignment="1">
      <alignment vertical="center"/>
    </xf>
    <xf numFmtId="0" fontId="2" fillId="0" borderId="17" xfId="2" applyNumberFormat="1" applyFont="1" applyFill="1" applyBorder="1" applyAlignment="1">
      <alignment vertical="center"/>
    </xf>
    <xf numFmtId="0" fontId="2" fillId="0" borderId="14" xfId="2" applyNumberFormat="1" applyFont="1" applyFill="1" applyBorder="1" applyAlignment="1">
      <alignment vertical="center"/>
    </xf>
    <xf numFmtId="176" fontId="2" fillId="2" borderId="6" xfId="0" applyNumberFormat="1" applyFont="1" applyFill="1" applyBorder="1" applyAlignment="1">
      <alignment horizontal="right" vertical="center" wrapText="1"/>
    </xf>
    <xf numFmtId="0" fontId="1" fillId="0" borderId="21" xfId="0" applyNumberFormat="1" applyFont="1" applyBorder="1" applyAlignment="1">
      <alignment horizontal="center" vertical="center" wrapText="1"/>
    </xf>
    <xf numFmtId="176" fontId="2" fillId="2" borderId="22" xfId="0" applyNumberFormat="1" applyFont="1" applyFill="1" applyBorder="1" applyAlignment="1">
      <alignment horizontal="right" vertical="center" wrapText="1"/>
    </xf>
    <xf numFmtId="176" fontId="2" fillId="3" borderId="23" xfId="0" applyNumberFormat="1" applyFont="1" applyFill="1" applyBorder="1" applyAlignment="1">
      <alignment horizontal="right" vertical="center" wrapText="1"/>
    </xf>
    <xf numFmtId="176" fontId="2" fillId="2" borderId="23" xfId="0" applyNumberFormat="1" applyFont="1" applyFill="1" applyBorder="1" applyAlignment="1">
      <alignment horizontal="right" vertical="center" wrapText="1"/>
    </xf>
    <xf numFmtId="49" fontId="2" fillId="2" borderId="23" xfId="0" applyNumberFormat="1" applyFont="1" applyFill="1" applyBorder="1" applyAlignment="1">
      <alignment horizontal="right" vertical="center" wrapText="1"/>
    </xf>
    <xf numFmtId="49" fontId="2" fillId="3" borderId="23" xfId="0" applyNumberFormat="1" applyFont="1" applyFill="1" applyBorder="1" applyAlignment="1">
      <alignment horizontal="right" vertical="center" wrapText="1"/>
    </xf>
    <xf numFmtId="0" fontId="1" fillId="0" borderId="25" xfId="0" applyNumberFormat="1" applyFont="1" applyBorder="1" applyAlignment="1">
      <alignment horizontal="center" vertical="center" wrapText="1"/>
    </xf>
    <xf numFmtId="0" fontId="0" fillId="0" borderId="25" xfId="2" applyNumberFormat="1" applyFont="1" applyFill="1" applyBorder="1" applyAlignment="1">
      <alignment vertical="center"/>
    </xf>
    <xf numFmtId="0" fontId="0" fillId="0" borderId="25" xfId="0" applyNumberFormat="1" applyFont="1" applyFill="1" applyBorder="1" applyAlignment="1" applyProtection="1">
      <alignment vertical="center"/>
    </xf>
    <xf numFmtId="176" fontId="0" fillId="0" borderId="0" xfId="0" applyNumberFormat="1">
      <alignment vertical="center"/>
    </xf>
    <xf numFmtId="176" fontId="5" fillId="0" borderId="0" xfId="0" applyNumberFormat="1" applyFont="1">
      <alignment vertical="center"/>
    </xf>
    <xf numFmtId="176" fontId="6" fillId="0" borderId="1" xfId="0" applyNumberFormat="1" applyFont="1" applyBorder="1" applyAlignment="1">
      <alignment horizontal="right" vertical="center" wrapText="1"/>
    </xf>
    <xf numFmtId="176" fontId="6" fillId="0" borderId="6" xfId="0" applyNumberFormat="1" applyFont="1" applyBorder="1" applyAlignment="1">
      <alignment horizontal="right" vertical="center" wrapText="1"/>
    </xf>
    <xf numFmtId="176" fontId="6" fillId="0" borderId="24" xfId="0" applyNumberFormat="1" applyFont="1" applyBorder="1" applyAlignment="1">
      <alignment horizontal="right" vertical="center" wrapText="1"/>
    </xf>
    <xf numFmtId="176" fontId="3" fillId="3" borderId="2" xfId="0" applyNumberFormat="1" applyFont="1" applyFill="1" applyBorder="1" applyAlignment="1">
      <alignment horizontal="right" vertical="center" wrapText="1"/>
    </xf>
    <xf numFmtId="0" fontId="8" fillId="0" borderId="5" xfId="0" applyNumberFormat="1" applyFont="1" applyBorder="1" applyAlignment="1">
      <alignment horizontal="center" vertical="center"/>
    </xf>
    <xf numFmtId="0" fontId="10" fillId="0" borderId="1" xfId="0" applyNumberFormat="1" applyFont="1" applyBorder="1" applyAlignment="1">
      <alignment horizontal="center" vertical="center" wrapText="1"/>
    </xf>
    <xf numFmtId="0" fontId="10" fillId="0" borderId="6" xfId="0" applyNumberFormat="1" applyFont="1" applyBorder="1" applyAlignment="1">
      <alignment horizontal="center" vertical="center" wrapText="1"/>
    </xf>
    <xf numFmtId="0" fontId="10" fillId="0" borderId="5" xfId="2" applyNumberFormat="1" applyFont="1" applyFill="1" applyBorder="1" applyAlignment="1">
      <alignment horizontal="center" vertical="center"/>
    </xf>
    <xf numFmtId="0" fontId="6" fillId="4" borderId="6" xfId="0" applyNumberFormat="1" applyFont="1" applyFill="1" applyBorder="1" applyAlignment="1">
      <alignment horizontal="center" vertical="center" wrapText="1"/>
    </xf>
    <xf numFmtId="0" fontId="6" fillId="4" borderId="19" xfId="0" applyNumberFormat="1" applyFont="1" applyFill="1" applyBorder="1" applyAlignment="1">
      <alignment horizontal="center" vertical="center" wrapText="1"/>
    </xf>
    <xf numFmtId="0" fontId="6" fillId="4" borderId="20" xfId="0" applyNumberFormat="1" applyFont="1" applyFill="1" applyBorder="1" applyAlignment="1">
      <alignment horizontal="center" vertical="center" wrapText="1"/>
    </xf>
    <xf numFmtId="0" fontId="6" fillId="4" borderId="4" xfId="0" applyNumberFormat="1" applyFont="1" applyFill="1" applyBorder="1" applyAlignment="1">
      <alignment horizontal="center" vertical="center" wrapText="1"/>
    </xf>
    <xf numFmtId="0" fontId="6" fillId="4" borderId="2" xfId="0" applyNumberFormat="1" applyFont="1" applyFill="1" applyBorder="1" applyAlignment="1">
      <alignment horizontal="center" vertical="center" wrapText="1"/>
    </xf>
    <xf numFmtId="0" fontId="5" fillId="0" borderId="18" xfId="0" applyNumberFormat="1" applyFont="1" applyBorder="1" applyAlignment="1">
      <alignment horizontal="left" vertical="center"/>
    </xf>
    <xf numFmtId="0" fontId="5" fillId="0" borderId="0" xfId="0" applyNumberFormat="1" applyFont="1" applyAlignment="1">
      <alignment horizontal="center" vertical="center"/>
    </xf>
    <xf numFmtId="0" fontId="7" fillId="0" borderId="18" xfId="0" applyNumberFormat="1" applyFont="1" applyBorder="1" applyAlignment="1">
      <alignment horizontal="center" vertical="center"/>
    </xf>
    <xf numFmtId="0" fontId="7" fillId="0" borderId="0" xfId="0" applyNumberFormat="1" applyFont="1" applyBorder="1" applyAlignment="1">
      <alignment horizontal="center" vertical="center"/>
    </xf>
    <xf numFmtId="0" fontId="1" fillId="0" borderId="6" xfId="0" applyNumberFormat="1" applyFont="1" applyBorder="1" applyAlignment="1">
      <alignment horizontal="center" vertical="center" wrapText="1"/>
    </xf>
    <xf numFmtId="0" fontId="1" fillId="0" borderId="19" xfId="0" applyNumberFormat="1" applyFont="1" applyBorder="1" applyAlignment="1">
      <alignment horizontal="center" vertical="center" wrapText="1"/>
    </xf>
    <xf numFmtId="0" fontId="1" fillId="0" borderId="20" xfId="0" applyNumberFormat="1" applyFont="1" applyBorder="1" applyAlignment="1">
      <alignment horizontal="center" vertical="center" wrapText="1"/>
    </xf>
    <xf numFmtId="0" fontId="1" fillId="0" borderId="4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11" fillId="2" borderId="1" xfId="0" applyNumberFormat="1" applyFont="1" applyFill="1" applyBorder="1" applyAlignment="1">
      <alignment horizontal="center" vertical="center" wrapText="1"/>
    </xf>
  </cellXfs>
  <cellStyles count="2">
    <cellStyle name="쉼표 [0]" xfId="1" builtinId="6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247650</xdr:colOff>
      <xdr:row>40</xdr:row>
      <xdr:rowOff>0</xdr:rowOff>
    </xdr:from>
    <xdr:to>
      <xdr:col>1</xdr:col>
      <xdr:colOff>1028700</xdr:colOff>
      <xdr:row>42</xdr:row>
      <xdr:rowOff>238125</xdr:rowOff>
    </xdr:to>
    <xdr:pic>
      <xdr:nvPicPr>
        <xdr:cNvPr id="3" name="그림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57375" y="8382000"/>
          <a:ext cx="781050" cy="7810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/>
        </a:ln>
        <a:ln w="12700" cap="flat" cmpd="sng" algn="ctr">
          <a:solidFill>
            <a:schemeClr val="phClr"/>
          </a:solidFill>
          <a:prstDash val="solid"/>
          <a:miter/>
        </a:ln>
        <a:ln w="19050" cap="flat" cmpd="sng" algn="ctr">
          <a:solidFill>
            <a:schemeClr val="phClr"/>
          </a:solidFill>
          <a:prstDash val="solid"/>
          <a:miter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G50"/>
  <sheetViews>
    <sheetView tabSelected="1" zoomScaleNormal="100" zoomScaleSheetLayoutView="75" workbookViewId="0">
      <selection activeCell="G6" sqref="G6"/>
    </sheetView>
  </sheetViews>
  <sheetFormatPr defaultColWidth="8.75" defaultRowHeight="16.5" x14ac:dyDescent="0.3"/>
  <cols>
    <col min="1" max="1" width="21.125" customWidth="1"/>
    <col min="2" max="2" width="18" customWidth="1"/>
    <col min="3" max="4" width="23.5" customWidth="1"/>
    <col min="5" max="5" width="10.625" customWidth="1"/>
  </cols>
  <sheetData>
    <row r="1" spans="1:5" ht="16.5" customHeight="1" x14ac:dyDescent="0.3">
      <c r="A1" s="112" t="s">
        <v>188</v>
      </c>
      <c r="B1" s="2"/>
      <c r="C1" s="2"/>
      <c r="D1" s="2"/>
      <c r="E1" s="2"/>
    </row>
    <row r="2" spans="1:5" ht="16.5" customHeight="1" x14ac:dyDescent="0.3">
      <c r="A2" s="2"/>
      <c r="B2" s="2"/>
      <c r="C2" s="2"/>
      <c r="D2" s="2"/>
      <c r="E2" s="2"/>
    </row>
    <row r="3" spans="1:5" x14ac:dyDescent="0.3">
      <c r="A3" s="104"/>
      <c r="B3" s="104"/>
      <c r="C3" s="104"/>
      <c r="D3" s="104"/>
      <c r="E3" s="104"/>
    </row>
    <row r="4" spans="1:5" x14ac:dyDescent="0.3">
      <c r="A4" s="2" t="s">
        <v>187</v>
      </c>
      <c r="B4" s="2"/>
      <c r="C4" s="2"/>
      <c r="D4" s="2"/>
      <c r="E4" s="2"/>
    </row>
    <row r="5" spans="1:5" x14ac:dyDescent="0.3">
      <c r="A5" s="2" t="s">
        <v>12</v>
      </c>
      <c r="B5" s="2"/>
      <c r="C5" s="2"/>
      <c r="D5" s="2"/>
      <c r="E5" s="2"/>
    </row>
    <row r="6" spans="1:5" x14ac:dyDescent="0.3">
      <c r="A6" s="103" t="s">
        <v>13</v>
      </c>
      <c r="B6" s="103"/>
      <c r="C6" s="103"/>
      <c r="D6" s="103"/>
      <c r="E6" s="103"/>
    </row>
    <row r="7" spans="1:5" x14ac:dyDescent="0.3">
      <c r="A7" s="98" t="s">
        <v>73</v>
      </c>
      <c r="B7" s="99"/>
      <c r="C7" s="99"/>
      <c r="D7" s="100"/>
      <c r="E7" s="101" t="s">
        <v>65</v>
      </c>
    </row>
    <row r="8" spans="1:5" x14ac:dyDescent="0.3">
      <c r="A8" s="37" t="s">
        <v>32</v>
      </c>
      <c r="B8" s="37" t="s">
        <v>24</v>
      </c>
      <c r="C8" s="37" t="s">
        <v>29</v>
      </c>
      <c r="D8" s="37" t="s">
        <v>46</v>
      </c>
      <c r="E8" s="102"/>
    </row>
    <row r="9" spans="1:5" x14ac:dyDescent="0.3">
      <c r="A9" s="30" t="s">
        <v>55</v>
      </c>
      <c r="B9" s="30" t="s">
        <v>80</v>
      </c>
      <c r="C9" s="30" t="s">
        <v>80</v>
      </c>
      <c r="D9" s="29" t="s">
        <v>81</v>
      </c>
      <c r="E9" s="28">
        <v>21000000</v>
      </c>
    </row>
    <row r="10" spans="1:5" x14ac:dyDescent="0.3">
      <c r="A10" s="21"/>
      <c r="B10" s="21"/>
      <c r="C10" s="21"/>
      <c r="D10" s="20" t="s">
        <v>93</v>
      </c>
      <c r="E10" s="19">
        <v>8000000</v>
      </c>
    </row>
    <row r="11" spans="1:5" x14ac:dyDescent="0.3">
      <c r="A11" s="24"/>
      <c r="B11" s="24"/>
      <c r="C11" s="17" t="s">
        <v>89</v>
      </c>
      <c r="D11" s="23" t="s">
        <v>89</v>
      </c>
      <c r="E11" s="22">
        <v>28686000</v>
      </c>
    </row>
    <row r="12" spans="1:5" x14ac:dyDescent="0.3">
      <c r="A12" s="25" t="s">
        <v>71</v>
      </c>
      <c r="B12" s="25" t="s">
        <v>71</v>
      </c>
      <c r="C12" s="21" t="s">
        <v>96</v>
      </c>
      <c r="D12" s="20" t="s">
        <v>96</v>
      </c>
      <c r="E12" s="19">
        <v>30186400</v>
      </c>
    </row>
    <row r="13" spans="1:5" x14ac:dyDescent="0.3">
      <c r="A13" s="24"/>
      <c r="B13" s="24"/>
      <c r="C13" s="17" t="s">
        <v>78</v>
      </c>
      <c r="D13" s="23" t="s">
        <v>78</v>
      </c>
      <c r="E13" s="22">
        <v>11800000</v>
      </c>
    </row>
    <row r="14" spans="1:5" x14ac:dyDescent="0.3">
      <c r="A14" s="24" t="s">
        <v>98</v>
      </c>
      <c r="B14" s="24" t="s">
        <v>98</v>
      </c>
      <c r="C14" s="17" t="s">
        <v>74</v>
      </c>
      <c r="D14" s="23" t="s">
        <v>74</v>
      </c>
      <c r="E14" s="22"/>
    </row>
    <row r="15" spans="1:5" x14ac:dyDescent="0.3">
      <c r="A15" s="21"/>
      <c r="B15" s="21"/>
      <c r="C15" s="21" t="s">
        <v>82</v>
      </c>
      <c r="D15" s="20" t="s">
        <v>7</v>
      </c>
      <c r="E15" s="19">
        <v>219500</v>
      </c>
    </row>
    <row r="16" spans="1:5" x14ac:dyDescent="0.3">
      <c r="A16" s="17" t="s">
        <v>4</v>
      </c>
      <c r="B16" s="17" t="s">
        <v>80</v>
      </c>
      <c r="C16" s="17" t="s">
        <v>15</v>
      </c>
      <c r="D16" s="23" t="s">
        <v>15</v>
      </c>
      <c r="E16" s="22">
        <v>13909340</v>
      </c>
    </row>
    <row r="17" spans="1:5" x14ac:dyDescent="0.3">
      <c r="A17" s="36"/>
      <c r="B17" s="36"/>
      <c r="C17" s="36"/>
      <c r="D17" s="35" t="s">
        <v>86</v>
      </c>
      <c r="E17" s="34">
        <f>SUM(E9:E16)</f>
        <v>113801240</v>
      </c>
    </row>
    <row r="18" spans="1:5" x14ac:dyDescent="0.3">
      <c r="A18" s="2" t="s">
        <v>101</v>
      </c>
      <c r="B18" s="2"/>
      <c r="C18" s="2"/>
      <c r="D18" s="2"/>
    </row>
    <row r="19" spans="1:5" x14ac:dyDescent="0.3">
      <c r="A19" s="98" t="s">
        <v>73</v>
      </c>
      <c r="B19" s="99"/>
      <c r="C19" s="99"/>
      <c r="D19" s="100"/>
      <c r="E19" s="101" t="s">
        <v>65</v>
      </c>
    </row>
    <row r="20" spans="1:5" x14ac:dyDescent="0.3">
      <c r="A20" s="37" t="s">
        <v>32</v>
      </c>
      <c r="B20" s="37" t="s">
        <v>24</v>
      </c>
      <c r="C20" s="37" t="s">
        <v>29</v>
      </c>
      <c r="D20" s="37" t="s">
        <v>46</v>
      </c>
      <c r="E20" s="102"/>
    </row>
    <row r="21" spans="1:5" x14ac:dyDescent="0.3">
      <c r="A21" s="24"/>
      <c r="B21" s="24"/>
      <c r="C21" s="17" t="s">
        <v>20</v>
      </c>
      <c r="D21" s="52" t="s">
        <v>20</v>
      </c>
      <c r="E21" s="22">
        <v>45166440</v>
      </c>
    </row>
    <row r="22" spans="1:5" x14ac:dyDescent="0.3">
      <c r="A22" s="24"/>
      <c r="B22" s="24"/>
      <c r="C22" s="21"/>
      <c r="D22" s="20" t="s">
        <v>17</v>
      </c>
      <c r="E22" s="19">
        <v>9600000</v>
      </c>
    </row>
    <row r="23" spans="1:5" x14ac:dyDescent="0.3">
      <c r="A23" s="25"/>
      <c r="B23" s="25" t="s">
        <v>31</v>
      </c>
      <c r="C23" s="21" t="s">
        <v>61</v>
      </c>
      <c r="D23" s="23" t="s">
        <v>61</v>
      </c>
      <c r="E23" s="22">
        <v>3756160</v>
      </c>
    </row>
    <row r="24" spans="1:5" x14ac:dyDescent="0.3">
      <c r="A24" s="24"/>
      <c r="B24" s="24"/>
      <c r="C24" s="21" t="s">
        <v>63</v>
      </c>
      <c r="D24" s="20" t="s">
        <v>94</v>
      </c>
      <c r="E24" s="19">
        <v>8770200</v>
      </c>
    </row>
    <row r="25" spans="1:5" x14ac:dyDescent="0.3">
      <c r="A25" s="25"/>
      <c r="B25" s="21"/>
      <c r="C25" s="17" t="s">
        <v>72</v>
      </c>
      <c r="D25" s="23" t="s">
        <v>72</v>
      </c>
      <c r="E25" s="22">
        <v>3300400</v>
      </c>
    </row>
    <row r="26" spans="1:5" x14ac:dyDescent="0.3">
      <c r="A26" s="24" t="s">
        <v>33</v>
      </c>
      <c r="B26" s="24"/>
      <c r="C26" s="21" t="s">
        <v>57</v>
      </c>
      <c r="D26" s="20" t="s">
        <v>57</v>
      </c>
      <c r="E26" s="19">
        <v>4020000</v>
      </c>
    </row>
    <row r="27" spans="1:5" x14ac:dyDescent="0.3">
      <c r="A27" s="25"/>
      <c r="B27" s="25" t="s">
        <v>27</v>
      </c>
      <c r="C27" s="17" t="s">
        <v>83</v>
      </c>
      <c r="D27" s="23" t="s">
        <v>83</v>
      </c>
      <c r="E27" s="22">
        <v>3134280</v>
      </c>
    </row>
    <row r="28" spans="1:5" x14ac:dyDescent="0.3">
      <c r="A28" s="24"/>
      <c r="B28" s="24"/>
      <c r="C28" s="21" t="s">
        <v>90</v>
      </c>
      <c r="D28" s="20" t="s">
        <v>49</v>
      </c>
      <c r="E28" s="19">
        <v>560000</v>
      </c>
    </row>
    <row r="29" spans="1:5" x14ac:dyDescent="0.3">
      <c r="A29" s="54"/>
      <c r="B29" s="53"/>
      <c r="C29" s="17" t="s">
        <v>84</v>
      </c>
      <c r="D29" s="23" t="s">
        <v>84</v>
      </c>
      <c r="E29" s="22">
        <v>6154920</v>
      </c>
    </row>
    <row r="30" spans="1:5" x14ac:dyDescent="0.3">
      <c r="A30" s="57" t="s">
        <v>28</v>
      </c>
      <c r="B30" s="58" t="s">
        <v>27</v>
      </c>
      <c r="C30" s="21" t="s">
        <v>62</v>
      </c>
      <c r="D30" s="20" t="s">
        <v>62</v>
      </c>
      <c r="E30" s="19">
        <v>8000000</v>
      </c>
    </row>
    <row r="31" spans="1:5" x14ac:dyDescent="0.3">
      <c r="A31" s="57"/>
      <c r="B31" s="55" t="s">
        <v>34</v>
      </c>
      <c r="C31" s="17" t="s">
        <v>48</v>
      </c>
      <c r="D31" s="23" t="s">
        <v>18</v>
      </c>
      <c r="E31" s="22">
        <v>9900000</v>
      </c>
    </row>
    <row r="32" spans="1:5" x14ac:dyDescent="0.3">
      <c r="A32" s="57"/>
      <c r="B32" s="58" t="s">
        <v>64</v>
      </c>
      <c r="C32" s="21" t="s">
        <v>28</v>
      </c>
      <c r="D32" s="20" t="s">
        <v>28</v>
      </c>
      <c r="E32" s="19">
        <v>3379500</v>
      </c>
    </row>
    <row r="33" spans="1:5" x14ac:dyDescent="0.3">
      <c r="A33" s="57"/>
      <c r="B33" s="55" t="s">
        <v>70</v>
      </c>
      <c r="C33" s="17" t="s">
        <v>70</v>
      </c>
      <c r="D33" s="23" t="s">
        <v>76</v>
      </c>
      <c r="E33" s="22">
        <v>7449340</v>
      </c>
    </row>
    <row r="34" spans="1:5" x14ac:dyDescent="0.3">
      <c r="A34" s="59" t="s">
        <v>47</v>
      </c>
      <c r="B34" s="56" t="s">
        <v>47</v>
      </c>
      <c r="C34" s="48" t="s">
        <v>47</v>
      </c>
      <c r="D34" s="49" t="s">
        <v>47</v>
      </c>
      <c r="E34" s="50">
        <v>600000</v>
      </c>
    </row>
    <row r="35" spans="1:5" x14ac:dyDescent="0.3">
      <c r="A35" s="51" t="s">
        <v>100</v>
      </c>
      <c r="B35" s="51" t="s">
        <v>100</v>
      </c>
      <c r="C35" s="17" t="s">
        <v>16</v>
      </c>
      <c r="D35" s="23" t="s">
        <v>16</v>
      </c>
      <c r="E35" s="22">
        <v>10000</v>
      </c>
    </row>
    <row r="36" spans="1:5" x14ac:dyDescent="0.3">
      <c r="A36" s="60"/>
      <c r="B36" s="36"/>
      <c r="C36" s="36"/>
      <c r="D36" s="35" t="s">
        <v>99</v>
      </c>
      <c r="E36" s="34">
        <f>SUM(E21:E35)</f>
        <v>113801240</v>
      </c>
    </row>
    <row r="37" spans="1:5" x14ac:dyDescent="0.3">
      <c r="A37" s="33"/>
      <c r="B37" s="33"/>
      <c r="C37" s="33"/>
      <c r="D37" s="33"/>
    </row>
    <row r="38" spans="1:5" x14ac:dyDescent="0.3">
      <c r="A38" s="46" t="s">
        <v>3</v>
      </c>
      <c r="B38" s="46"/>
      <c r="C38" s="46"/>
      <c r="D38" s="46"/>
      <c r="E38" s="46"/>
    </row>
    <row r="40" spans="1:5" x14ac:dyDescent="0.3">
      <c r="A40" s="44">
        <v>44560</v>
      </c>
      <c r="B40" s="44"/>
      <c r="C40" s="44"/>
      <c r="D40" s="44"/>
    </row>
    <row r="42" spans="1:5" ht="26.25" x14ac:dyDescent="0.3">
      <c r="A42" s="45" t="s">
        <v>5</v>
      </c>
      <c r="B42" s="45"/>
      <c r="C42" s="45"/>
      <c r="D42" s="45"/>
    </row>
    <row r="43" spans="1:5" ht="26.25" x14ac:dyDescent="0.3">
      <c r="A43" s="45"/>
      <c r="B43" s="45"/>
      <c r="C43" s="45"/>
      <c r="D43" s="45"/>
    </row>
    <row r="45" spans="1:5" ht="16.5" customHeight="1" x14ac:dyDescent="0.3"/>
    <row r="46" spans="1:5" ht="16.5" customHeight="1" x14ac:dyDescent="0.3"/>
    <row r="50" spans="7:7" x14ac:dyDescent="0.3">
      <c r="G50" s="32"/>
    </row>
  </sheetData>
  <mergeCells count="10">
    <mergeCell ref="A1:E2"/>
    <mergeCell ref="A4:E4"/>
    <mergeCell ref="A5:E5"/>
    <mergeCell ref="A6:E6"/>
    <mergeCell ref="A3:E3"/>
    <mergeCell ref="A18:D18"/>
    <mergeCell ref="A7:D7"/>
    <mergeCell ref="A19:D19"/>
    <mergeCell ref="E19:E20"/>
    <mergeCell ref="E7:E8"/>
  </mergeCells>
  <phoneticPr fontId="9" type="noConversion"/>
  <pageMargins left="0.69986110925674438" right="0.69986110925674438" top="0.75" bottom="0.75" header="0.30000001192092896" footer="0.30000001192092896"/>
  <pageSetup paperSize="9" scale="8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M14"/>
  <sheetViews>
    <sheetView zoomScaleNormal="100" zoomScaleSheetLayoutView="75" workbookViewId="0">
      <selection sqref="A1:K2"/>
    </sheetView>
  </sheetViews>
  <sheetFormatPr defaultColWidth="8.75" defaultRowHeight="16.5" x14ac:dyDescent="0.3"/>
  <cols>
    <col min="1" max="1" width="5.875" customWidth="1"/>
    <col min="2" max="2" width="15.375" customWidth="1"/>
    <col min="3" max="3" width="11.375" customWidth="1"/>
    <col min="4" max="6" width="14" customWidth="1"/>
    <col min="7" max="7" width="10.125" customWidth="1"/>
    <col min="8" max="8" width="10" customWidth="1"/>
    <col min="9" max="9" width="10.125" customWidth="1"/>
    <col min="10" max="10" width="10" customWidth="1"/>
    <col min="11" max="11" width="10.125" customWidth="1"/>
  </cols>
  <sheetData>
    <row r="1" spans="1:13" x14ac:dyDescent="0.3">
      <c r="A1" s="2" t="s">
        <v>186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3" x14ac:dyDescent="0.3">
      <c r="A2" s="105"/>
      <c r="B2" s="105"/>
      <c r="C2" s="105"/>
      <c r="D2" s="105"/>
      <c r="E2" s="105"/>
      <c r="F2" s="105"/>
      <c r="G2" s="105"/>
      <c r="H2" s="105"/>
      <c r="I2" s="105"/>
      <c r="J2" s="105"/>
      <c r="K2" s="105"/>
    </row>
    <row r="3" spans="1:13" x14ac:dyDescent="0.3">
      <c r="A3" s="1" t="s">
        <v>41</v>
      </c>
      <c r="B3" s="95" t="s">
        <v>37</v>
      </c>
      <c r="C3" s="95" t="s">
        <v>32</v>
      </c>
      <c r="D3" s="95" t="s">
        <v>24</v>
      </c>
      <c r="E3" s="95" t="s">
        <v>29</v>
      </c>
      <c r="F3" s="95" t="s">
        <v>46</v>
      </c>
      <c r="G3" s="95" t="s">
        <v>75</v>
      </c>
      <c r="H3" s="95" t="s">
        <v>39</v>
      </c>
      <c r="I3" s="95" t="s">
        <v>21</v>
      </c>
      <c r="J3" s="95" t="s">
        <v>26</v>
      </c>
      <c r="K3" s="96" t="s">
        <v>67</v>
      </c>
      <c r="L3" s="97" t="s">
        <v>50</v>
      </c>
      <c r="M3" s="97" t="s">
        <v>85</v>
      </c>
    </row>
    <row r="4" spans="1:13" ht="22.5" x14ac:dyDescent="0.3">
      <c r="A4" s="2">
        <v>1</v>
      </c>
      <c r="B4" s="3" t="s">
        <v>11</v>
      </c>
      <c r="C4" s="3" t="s">
        <v>55</v>
      </c>
      <c r="D4" s="3" t="s">
        <v>80</v>
      </c>
      <c r="E4" s="3" t="s">
        <v>80</v>
      </c>
      <c r="F4" s="3" t="s">
        <v>81</v>
      </c>
      <c r="G4" s="3" t="s">
        <v>58</v>
      </c>
      <c r="H4" s="4">
        <v>21000000</v>
      </c>
      <c r="I4" s="5"/>
      <c r="J4" s="5"/>
      <c r="K4" s="70" t="s">
        <v>19</v>
      </c>
      <c r="L4" s="75"/>
      <c r="M4" s="75"/>
    </row>
    <row r="5" spans="1:13" ht="22.5" x14ac:dyDescent="0.3">
      <c r="A5" s="6">
        <v>2</v>
      </c>
      <c r="B5" s="7" t="s">
        <v>11</v>
      </c>
      <c r="C5" s="7" t="s">
        <v>55</v>
      </c>
      <c r="D5" s="7" t="s">
        <v>80</v>
      </c>
      <c r="E5" s="7" t="s">
        <v>80</v>
      </c>
      <c r="F5" s="7" t="s">
        <v>93</v>
      </c>
      <c r="G5" s="7" t="s">
        <v>58</v>
      </c>
      <c r="H5" s="8">
        <v>8000000</v>
      </c>
      <c r="I5" s="9"/>
      <c r="J5" s="9" t="s">
        <v>19</v>
      </c>
      <c r="K5" s="71" t="s">
        <v>19</v>
      </c>
      <c r="L5" s="75"/>
      <c r="M5" s="75"/>
    </row>
    <row r="6" spans="1:13" x14ac:dyDescent="0.3">
      <c r="A6" s="10">
        <v>3</v>
      </c>
      <c r="B6" s="11" t="s">
        <v>51</v>
      </c>
      <c r="C6" s="11" t="s">
        <v>71</v>
      </c>
      <c r="D6" s="11" t="s">
        <v>71</v>
      </c>
      <c r="E6" s="11" t="s">
        <v>89</v>
      </c>
      <c r="F6" s="11" t="s">
        <v>89</v>
      </c>
      <c r="G6" s="11" t="s">
        <v>14</v>
      </c>
      <c r="H6" s="12">
        <v>1800000</v>
      </c>
      <c r="I6" s="12">
        <v>1800000</v>
      </c>
      <c r="J6" s="12"/>
      <c r="K6" s="72"/>
      <c r="L6" s="75"/>
      <c r="M6" s="75"/>
    </row>
    <row r="7" spans="1:13" x14ac:dyDescent="0.3">
      <c r="A7" s="6">
        <v>4</v>
      </c>
      <c r="B7" s="7" t="s">
        <v>54</v>
      </c>
      <c r="C7" s="7" t="s">
        <v>71</v>
      </c>
      <c r="D7" s="7" t="s">
        <v>71</v>
      </c>
      <c r="E7" s="7" t="s">
        <v>89</v>
      </c>
      <c r="F7" s="7" t="s">
        <v>89</v>
      </c>
      <c r="G7" s="7" t="s">
        <v>14</v>
      </c>
      <c r="H7" s="8">
        <v>26886000</v>
      </c>
      <c r="I7" s="8">
        <v>26886000</v>
      </c>
      <c r="J7" s="8"/>
      <c r="K7" s="73"/>
      <c r="L7" s="75"/>
      <c r="M7" s="75"/>
    </row>
    <row r="8" spans="1:13" x14ac:dyDescent="0.3">
      <c r="A8" s="10">
        <v>5</v>
      </c>
      <c r="B8" s="11" t="s">
        <v>51</v>
      </c>
      <c r="C8" s="11" t="s">
        <v>71</v>
      </c>
      <c r="D8" s="11" t="s">
        <v>71</v>
      </c>
      <c r="E8" s="11" t="s">
        <v>96</v>
      </c>
      <c r="F8" s="11" t="s">
        <v>96</v>
      </c>
      <c r="G8" s="11" t="s">
        <v>14</v>
      </c>
      <c r="H8" s="12">
        <v>1800000</v>
      </c>
      <c r="I8" s="12"/>
      <c r="J8" s="12">
        <v>1800000</v>
      </c>
      <c r="K8" s="72"/>
      <c r="L8" s="75"/>
      <c r="M8" s="75"/>
    </row>
    <row r="9" spans="1:13" x14ac:dyDescent="0.3">
      <c r="A9" s="6">
        <v>6</v>
      </c>
      <c r="B9" s="7" t="s">
        <v>54</v>
      </c>
      <c r="C9" s="7" t="s">
        <v>71</v>
      </c>
      <c r="D9" s="7" t="s">
        <v>71</v>
      </c>
      <c r="E9" s="7" t="s">
        <v>96</v>
      </c>
      <c r="F9" s="7" t="s">
        <v>96</v>
      </c>
      <c r="G9" s="7" t="s">
        <v>14</v>
      </c>
      <c r="H9" s="8">
        <v>28386400</v>
      </c>
      <c r="I9" s="8"/>
      <c r="J9" s="8">
        <v>28386400</v>
      </c>
      <c r="K9" s="73"/>
      <c r="L9" s="75"/>
      <c r="M9" s="75"/>
    </row>
    <row r="10" spans="1:13" x14ac:dyDescent="0.3">
      <c r="A10" s="10">
        <v>7</v>
      </c>
      <c r="B10" s="11" t="s">
        <v>51</v>
      </c>
      <c r="C10" s="11" t="s">
        <v>71</v>
      </c>
      <c r="D10" s="11" t="s">
        <v>71</v>
      </c>
      <c r="E10" s="11" t="s">
        <v>78</v>
      </c>
      <c r="F10" s="11" t="s">
        <v>78</v>
      </c>
      <c r="G10" s="11" t="s">
        <v>14</v>
      </c>
      <c r="H10" s="12">
        <v>10000000</v>
      </c>
      <c r="I10" s="12"/>
      <c r="J10" s="12"/>
      <c r="K10" s="72">
        <v>10000000</v>
      </c>
      <c r="L10" s="75"/>
      <c r="M10" s="75"/>
    </row>
    <row r="11" spans="1:13" x14ac:dyDescent="0.3">
      <c r="A11" s="6">
        <v>8</v>
      </c>
      <c r="B11" s="7" t="s">
        <v>54</v>
      </c>
      <c r="C11" s="7" t="s">
        <v>71</v>
      </c>
      <c r="D11" s="7" t="s">
        <v>71</v>
      </c>
      <c r="E11" s="7" t="s">
        <v>78</v>
      </c>
      <c r="F11" s="7" t="s">
        <v>78</v>
      </c>
      <c r="G11" s="7" t="s">
        <v>14</v>
      </c>
      <c r="H11" s="8">
        <v>1800000</v>
      </c>
      <c r="I11" s="8"/>
      <c r="J11" s="8"/>
      <c r="K11" s="73">
        <v>1800000</v>
      </c>
      <c r="L11" s="75"/>
      <c r="M11" s="75"/>
    </row>
    <row r="12" spans="1:13" ht="22.5" x14ac:dyDescent="0.3">
      <c r="A12" s="66">
        <v>9</v>
      </c>
      <c r="B12" s="64" t="s">
        <v>53</v>
      </c>
      <c r="C12" s="64" t="s">
        <v>15</v>
      </c>
      <c r="D12" s="64" t="s">
        <v>15</v>
      </c>
      <c r="E12" s="64" t="s">
        <v>69</v>
      </c>
      <c r="F12" s="64" t="s">
        <v>79</v>
      </c>
      <c r="G12" s="64" t="s">
        <v>58</v>
      </c>
      <c r="H12" s="12">
        <v>13909340</v>
      </c>
      <c r="I12" s="13" t="s">
        <v>19</v>
      </c>
      <c r="J12" s="13" t="s">
        <v>19</v>
      </c>
      <c r="K12" s="74" t="s">
        <v>19</v>
      </c>
      <c r="L12" s="75"/>
      <c r="M12" s="76">
        <v>13909340</v>
      </c>
    </row>
    <row r="13" spans="1:13" x14ac:dyDescent="0.3">
      <c r="A13" s="67">
        <v>10</v>
      </c>
      <c r="B13" s="65" t="s">
        <v>9</v>
      </c>
      <c r="C13" s="65" t="s">
        <v>98</v>
      </c>
      <c r="D13" s="65" t="s">
        <v>98</v>
      </c>
      <c r="E13" s="65" t="s">
        <v>82</v>
      </c>
      <c r="F13" s="65" t="s">
        <v>82</v>
      </c>
      <c r="G13" s="65" t="s">
        <v>56</v>
      </c>
      <c r="H13" s="61">
        <v>219500</v>
      </c>
      <c r="I13" s="9" t="s">
        <v>19</v>
      </c>
      <c r="J13" s="9" t="s">
        <v>19</v>
      </c>
      <c r="K13" s="71" t="s">
        <v>19</v>
      </c>
      <c r="L13" s="76">
        <v>219500</v>
      </c>
      <c r="M13" s="75"/>
    </row>
    <row r="14" spans="1:13" x14ac:dyDescent="0.3">
      <c r="A14" s="68"/>
      <c r="B14" s="68"/>
      <c r="C14" s="68"/>
      <c r="D14" s="77" t="s">
        <v>45</v>
      </c>
      <c r="E14" s="68"/>
      <c r="F14" s="68"/>
      <c r="G14" s="69"/>
      <c r="H14" s="62">
        <f>SUM(H4:H13)</f>
        <v>113801240</v>
      </c>
      <c r="I14" s="63" t="s">
        <v>8</v>
      </c>
      <c r="J14" s="13" t="s">
        <v>59</v>
      </c>
      <c r="K14" s="74" t="s">
        <v>6</v>
      </c>
      <c r="L14" s="76">
        <v>219500</v>
      </c>
      <c r="M14" s="76">
        <v>13909340</v>
      </c>
    </row>
  </sheetData>
  <mergeCells count="1">
    <mergeCell ref="A1:K2"/>
  </mergeCells>
  <phoneticPr fontId="9" type="noConversion"/>
  <pageMargins left="0.69986110925674438" right="0.69986110925674438" top="0.75" bottom="0.75" header="0.30000001192092896" footer="0.30000001192092896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L34"/>
  <sheetViews>
    <sheetView zoomScaleNormal="100" zoomScaleSheetLayoutView="75" workbookViewId="0">
      <selection sqref="A1:K2"/>
    </sheetView>
  </sheetViews>
  <sheetFormatPr defaultColWidth="8.75" defaultRowHeight="16.5" x14ac:dyDescent="0.3"/>
  <cols>
    <col min="1" max="1" width="5.875" customWidth="1"/>
    <col min="2" max="2" width="15.375" customWidth="1"/>
    <col min="3" max="3" width="11.375" customWidth="1"/>
    <col min="4" max="6" width="14" customWidth="1"/>
    <col min="7" max="7" width="10.125" customWidth="1"/>
    <col min="8" max="8" width="14.875" customWidth="1"/>
    <col min="9" max="9" width="12.375" customWidth="1"/>
    <col min="10" max="10" width="12.125" customWidth="1"/>
    <col min="11" max="11" width="10.375" customWidth="1"/>
  </cols>
  <sheetData>
    <row r="1" spans="1:12" x14ac:dyDescent="0.3">
      <c r="A1" s="2" t="s">
        <v>185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2" x14ac:dyDescent="0.3">
      <c r="A2" s="105"/>
      <c r="B2" s="105"/>
      <c r="C2" s="105"/>
      <c r="D2" s="105"/>
      <c r="E2" s="105"/>
      <c r="F2" s="105"/>
      <c r="G2" s="105"/>
      <c r="H2" s="105"/>
      <c r="I2" s="105"/>
      <c r="J2" s="105"/>
      <c r="K2" s="106"/>
    </row>
    <row r="3" spans="1:12" x14ac:dyDescent="0.3">
      <c r="A3" s="1" t="s">
        <v>41</v>
      </c>
      <c r="B3" s="1" t="s">
        <v>37</v>
      </c>
      <c r="C3" s="1" t="s">
        <v>32</v>
      </c>
      <c r="D3" s="1" t="s">
        <v>24</v>
      </c>
      <c r="E3" s="1" t="s">
        <v>29</v>
      </c>
      <c r="F3" s="1" t="s">
        <v>46</v>
      </c>
      <c r="G3" s="1" t="s">
        <v>75</v>
      </c>
      <c r="H3" s="1" t="s">
        <v>39</v>
      </c>
      <c r="I3" s="1" t="s">
        <v>111</v>
      </c>
      <c r="J3" s="47" t="s">
        <v>26</v>
      </c>
      <c r="K3" s="79" t="s">
        <v>67</v>
      </c>
      <c r="L3" s="85"/>
    </row>
    <row r="4" spans="1:12" x14ac:dyDescent="0.3">
      <c r="A4" s="2">
        <v>1</v>
      </c>
      <c r="B4" s="3" t="s">
        <v>54</v>
      </c>
      <c r="C4" s="3" t="s">
        <v>33</v>
      </c>
      <c r="D4" s="3" t="s">
        <v>31</v>
      </c>
      <c r="E4" s="3" t="s">
        <v>20</v>
      </c>
      <c r="F4" s="3" t="s">
        <v>20</v>
      </c>
      <c r="G4" s="3" t="s">
        <v>14</v>
      </c>
      <c r="H4" s="4">
        <v>45166440</v>
      </c>
      <c r="I4" s="4">
        <v>22583220</v>
      </c>
      <c r="J4" s="78">
        <v>22583220</v>
      </c>
      <c r="K4" s="80"/>
      <c r="L4" s="86"/>
    </row>
    <row r="5" spans="1:12" x14ac:dyDescent="0.3">
      <c r="A5" s="6">
        <v>2</v>
      </c>
      <c r="B5" s="7" t="s">
        <v>54</v>
      </c>
      <c r="C5" s="7" t="s">
        <v>33</v>
      </c>
      <c r="D5" s="7" t="s">
        <v>31</v>
      </c>
      <c r="E5" s="7" t="s">
        <v>30</v>
      </c>
      <c r="F5" s="7" t="s">
        <v>30</v>
      </c>
      <c r="G5" s="7" t="s">
        <v>14</v>
      </c>
      <c r="H5" s="8"/>
      <c r="I5" s="8"/>
      <c r="J5" s="73"/>
      <c r="K5" s="81"/>
      <c r="L5" s="86"/>
    </row>
    <row r="6" spans="1:12" ht="22.5" x14ac:dyDescent="0.3">
      <c r="A6" s="10">
        <v>3</v>
      </c>
      <c r="B6" s="11" t="s">
        <v>54</v>
      </c>
      <c r="C6" s="11" t="s">
        <v>33</v>
      </c>
      <c r="D6" s="11" t="s">
        <v>31</v>
      </c>
      <c r="E6" s="11" t="s">
        <v>61</v>
      </c>
      <c r="F6" s="11" t="s">
        <v>61</v>
      </c>
      <c r="G6" s="11" t="s">
        <v>14</v>
      </c>
      <c r="H6" s="12">
        <v>3756160</v>
      </c>
      <c r="I6" s="12">
        <v>1878080</v>
      </c>
      <c r="J6" s="72">
        <v>1878080</v>
      </c>
      <c r="K6" s="82"/>
      <c r="L6" s="86"/>
    </row>
    <row r="7" spans="1:12" x14ac:dyDescent="0.3">
      <c r="A7" s="6">
        <v>4</v>
      </c>
      <c r="B7" s="7" t="s">
        <v>54</v>
      </c>
      <c r="C7" s="7" t="s">
        <v>33</v>
      </c>
      <c r="D7" s="7" t="s">
        <v>31</v>
      </c>
      <c r="E7" s="7" t="s">
        <v>63</v>
      </c>
      <c r="F7" s="7" t="s">
        <v>63</v>
      </c>
      <c r="G7" s="7" t="s">
        <v>14</v>
      </c>
      <c r="H7" s="8">
        <v>8770200</v>
      </c>
      <c r="I7" s="8">
        <v>4385110</v>
      </c>
      <c r="J7" s="73">
        <v>4385110</v>
      </c>
      <c r="K7" s="81"/>
      <c r="L7" s="86"/>
    </row>
    <row r="8" spans="1:12" ht="22.5" x14ac:dyDescent="0.3">
      <c r="A8" s="10">
        <v>5</v>
      </c>
      <c r="B8" s="11" t="s">
        <v>10</v>
      </c>
      <c r="C8" s="11" t="s">
        <v>33</v>
      </c>
      <c r="D8" s="11" t="s">
        <v>31</v>
      </c>
      <c r="E8" s="11" t="s">
        <v>63</v>
      </c>
      <c r="F8" s="11" t="s">
        <v>63</v>
      </c>
      <c r="G8" s="11" t="s">
        <v>52</v>
      </c>
      <c r="H8" s="12"/>
      <c r="I8" s="13" t="s">
        <v>19</v>
      </c>
      <c r="J8" s="74" t="s">
        <v>19</v>
      </c>
      <c r="K8" s="83" t="s">
        <v>19</v>
      </c>
      <c r="L8" s="86"/>
    </row>
    <row r="9" spans="1:12" x14ac:dyDescent="0.3">
      <c r="A9" s="6">
        <v>6</v>
      </c>
      <c r="B9" s="7" t="s">
        <v>54</v>
      </c>
      <c r="C9" s="7" t="s">
        <v>33</v>
      </c>
      <c r="D9" s="7" t="s">
        <v>31</v>
      </c>
      <c r="E9" s="7" t="s">
        <v>72</v>
      </c>
      <c r="F9" s="7" t="s">
        <v>72</v>
      </c>
      <c r="G9" s="7" t="s">
        <v>14</v>
      </c>
      <c r="H9" s="8">
        <v>3300400</v>
      </c>
      <c r="I9" s="8"/>
      <c r="J9" s="73">
        <v>1500400</v>
      </c>
      <c r="K9" s="81">
        <v>1800000</v>
      </c>
      <c r="L9" s="86"/>
    </row>
    <row r="10" spans="1:12" x14ac:dyDescent="0.3">
      <c r="A10" s="10">
        <v>13</v>
      </c>
      <c r="B10" s="11" t="s">
        <v>51</v>
      </c>
      <c r="C10" s="11" t="s">
        <v>33</v>
      </c>
      <c r="D10" s="11" t="s">
        <v>27</v>
      </c>
      <c r="E10" s="11" t="s">
        <v>57</v>
      </c>
      <c r="F10" s="11" t="s">
        <v>57</v>
      </c>
      <c r="G10" s="11" t="s">
        <v>14</v>
      </c>
      <c r="H10" s="12">
        <v>4020000</v>
      </c>
      <c r="I10" s="12"/>
      <c r="J10" s="72"/>
      <c r="K10" s="82">
        <v>4020000</v>
      </c>
      <c r="L10" s="87"/>
    </row>
    <row r="11" spans="1:12" ht="22.5" x14ac:dyDescent="0.3">
      <c r="A11" s="6">
        <v>14</v>
      </c>
      <c r="B11" s="7" t="s">
        <v>10</v>
      </c>
      <c r="C11" s="7" t="s">
        <v>33</v>
      </c>
      <c r="D11" s="7" t="s">
        <v>27</v>
      </c>
      <c r="E11" s="7" t="s">
        <v>57</v>
      </c>
      <c r="F11" s="7" t="s">
        <v>57</v>
      </c>
      <c r="G11" s="7" t="s">
        <v>52</v>
      </c>
      <c r="H11" s="8"/>
      <c r="I11" s="9" t="s">
        <v>19</v>
      </c>
      <c r="J11" s="71" t="s">
        <v>19</v>
      </c>
      <c r="K11" s="84" t="s">
        <v>19</v>
      </c>
      <c r="L11" s="86"/>
    </row>
    <row r="12" spans="1:12" x14ac:dyDescent="0.3">
      <c r="A12" s="10">
        <v>15</v>
      </c>
      <c r="B12" s="11" t="s">
        <v>60</v>
      </c>
      <c r="C12" s="11" t="s">
        <v>33</v>
      </c>
      <c r="D12" s="11" t="s">
        <v>27</v>
      </c>
      <c r="E12" s="11" t="s">
        <v>57</v>
      </c>
      <c r="F12" s="11" t="s">
        <v>57</v>
      </c>
      <c r="G12" s="11" t="s">
        <v>56</v>
      </c>
      <c r="H12" s="12"/>
      <c r="I12" s="13" t="s">
        <v>19</v>
      </c>
      <c r="J12" s="74" t="s">
        <v>19</v>
      </c>
      <c r="K12" s="83" t="s">
        <v>19</v>
      </c>
      <c r="L12" s="86"/>
    </row>
    <row r="13" spans="1:12" x14ac:dyDescent="0.3">
      <c r="A13" s="6">
        <v>16</v>
      </c>
      <c r="B13" s="7" t="s">
        <v>51</v>
      </c>
      <c r="C13" s="7" t="s">
        <v>33</v>
      </c>
      <c r="D13" s="7" t="s">
        <v>27</v>
      </c>
      <c r="E13" s="7" t="s">
        <v>83</v>
      </c>
      <c r="F13" s="7" t="s">
        <v>83</v>
      </c>
      <c r="G13" s="7" t="s">
        <v>14</v>
      </c>
      <c r="H13" s="8">
        <v>3134280</v>
      </c>
      <c r="I13" s="8">
        <v>1567140</v>
      </c>
      <c r="J13" s="73">
        <v>1567140</v>
      </c>
      <c r="K13" s="81"/>
      <c r="L13" s="86"/>
    </row>
    <row r="14" spans="1:12" x14ac:dyDescent="0.3">
      <c r="A14" s="10">
        <v>17</v>
      </c>
      <c r="B14" s="11" t="s">
        <v>51</v>
      </c>
      <c r="C14" s="11" t="s">
        <v>33</v>
      </c>
      <c r="D14" s="11" t="s">
        <v>27</v>
      </c>
      <c r="E14" s="11" t="s">
        <v>90</v>
      </c>
      <c r="F14" s="11" t="s">
        <v>90</v>
      </c>
      <c r="G14" s="11" t="s">
        <v>14</v>
      </c>
      <c r="H14" s="12">
        <v>560000</v>
      </c>
      <c r="I14" s="12"/>
      <c r="J14" s="72">
        <v>560000</v>
      </c>
      <c r="K14" s="82"/>
      <c r="L14" s="86"/>
    </row>
    <row r="15" spans="1:12" x14ac:dyDescent="0.3">
      <c r="A15" s="6">
        <v>18</v>
      </c>
      <c r="B15" s="7" t="s">
        <v>51</v>
      </c>
      <c r="C15" s="7" t="s">
        <v>104</v>
      </c>
      <c r="D15" s="7" t="s">
        <v>105</v>
      </c>
      <c r="E15" s="7" t="s">
        <v>106</v>
      </c>
      <c r="F15" s="7" t="s">
        <v>107</v>
      </c>
      <c r="G15" s="7" t="s">
        <v>14</v>
      </c>
      <c r="H15" s="8">
        <v>1354920</v>
      </c>
      <c r="I15" s="8">
        <f>SUM(I4:I14)</f>
        <v>30413550</v>
      </c>
      <c r="J15" s="73"/>
      <c r="K15" s="81"/>
      <c r="L15" s="86"/>
    </row>
    <row r="16" spans="1:12" x14ac:dyDescent="0.3">
      <c r="A16" s="10">
        <v>19</v>
      </c>
      <c r="B16" s="11" t="s">
        <v>108</v>
      </c>
      <c r="C16" s="11" t="s">
        <v>104</v>
      </c>
      <c r="D16" s="11" t="s">
        <v>105</v>
      </c>
      <c r="E16" s="11" t="s">
        <v>106</v>
      </c>
      <c r="F16" s="11" t="s">
        <v>109</v>
      </c>
      <c r="G16" s="11" t="s">
        <v>110</v>
      </c>
      <c r="H16" s="12">
        <v>4800000</v>
      </c>
      <c r="I16" s="13" t="s">
        <v>19</v>
      </c>
      <c r="J16" s="74" t="s">
        <v>19</v>
      </c>
      <c r="K16" s="83" t="s">
        <v>19</v>
      </c>
      <c r="L16" s="86"/>
    </row>
    <row r="17" spans="1:12" x14ac:dyDescent="0.3">
      <c r="A17" s="6">
        <v>20</v>
      </c>
      <c r="B17" s="7" t="s">
        <v>51</v>
      </c>
      <c r="C17" s="7" t="s">
        <v>77</v>
      </c>
      <c r="D17" s="7" t="s">
        <v>22</v>
      </c>
      <c r="E17" s="7" t="s">
        <v>97</v>
      </c>
      <c r="F17" s="7" t="s">
        <v>97</v>
      </c>
      <c r="G17" s="7" t="s">
        <v>14</v>
      </c>
      <c r="H17" s="8"/>
      <c r="I17" s="8"/>
      <c r="J17" s="73"/>
      <c r="K17" s="81">
        <v>1000000</v>
      </c>
      <c r="L17" s="86"/>
    </row>
    <row r="18" spans="1:12" x14ac:dyDescent="0.3">
      <c r="A18" s="10">
        <v>21</v>
      </c>
      <c r="B18" s="11" t="s">
        <v>60</v>
      </c>
      <c r="C18" s="11" t="s">
        <v>77</v>
      </c>
      <c r="D18" s="11" t="s">
        <v>22</v>
      </c>
      <c r="E18" s="11" t="s">
        <v>97</v>
      </c>
      <c r="F18" s="11" t="s">
        <v>97</v>
      </c>
      <c r="G18" s="11" t="s">
        <v>56</v>
      </c>
      <c r="H18" s="12"/>
      <c r="I18" s="13" t="s">
        <v>19</v>
      </c>
      <c r="J18" s="74" t="s">
        <v>19</v>
      </c>
      <c r="K18" s="83" t="s">
        <v>19</v>
      </c>
      <c r="L18" s="86"/>
    </row>
    <row r="19" spans="1:12" ht="22.5" x14ac:dyDescent="0.3">
      <c r="A19" s="6">
        <v>22</v>
      </c>
      <c r="B19" s="7" t="s">
        <v>11</v>
      </c>
      <c r="C19" s="7" t="s">
        <v>28</v>
      </c>
      <c r="D19" s="7" t="s">
        <v>27</v>
      </c>
      <c r="E19" s="7" t="s">
        <v>66</v>
      </c>
      <c r="F19" s="7" t="s">
        <v>66</v>
      </c>
      <c r="G19" s="7" t="s">
        <v>58</v>
      </c>
      <c r="H19" s="8">
        <v>8000000</v>
      </c>
      <c r="I19" s="9" t="s">
        <v>19</v>
      </c>
      <c r="J19" s="71" t="s">
        <v>19</v>
      </c>
      <c r="K19" s="84" t="s">
        <v>19</v>
      </c>
      <c r="L19" s="86"/>
    </row>
    <row r="20" spans="1:12" ht="22.5" x14ac:dyDescent="0.3">
      <c r="A20" s="10">
        <v>23</v>
      </c>
      <c r="B20" s="11" t="s">
        <v>51</v>
      </c>
      <c r="C20" s="11" t="s">
        <v>28</v>
      </c>
      <c r="D20" s="11" t="s">
        <v>34</v>
      </c>
      <c r="E20" s="11" t="s">
        <v>48</v>
      </c>
      <c r="F20" s="11" t="s">
        <v>18</v>
      </c>
      <c r="G20" s="11" t="s">
        <v>58</v>
      </c>
      <c r="H20" s="12">
        <v>9900000</v>
      </c>
      <c r="I20" s="12"/>
      <c r="J20" s="72"/>
      <c r="K20" s="82"/>
      <c r="L20" s="86"/>
    </row>
    <row r="21" spans="1:12" ht="22.5" x14ac:dyDescent="0.3">
      <c r="A21" s="6">
        <v>24</v>
      </c>
      <c r="B21" s="7" t="s">
        <v>11</v>
      </c>
      <c r="C21" s="7" t="s">
        <v>28</v>
      </c>
      <c r="D21" s="7" t="s">
        <v>34</v>
      </c>
      <c r="E21" s="7" t="s">
        <v>38</v>
      </c>
      <c r="F21" s="7" t="s">
        <v>38</v>
      </c>
      <c r="G21" s="7" t="s">
        <v>58</v>
      </c>
      <c r="H21" s="8">
        <v>9600000</v>
      </c>
      <c r="I21" s="9" t="s">
        <v>19</v>
      </c>
      <c r="J21" s="71" t="s">
        <v>19</v>
      </c>
      <c r="K21" s="84" t="s">
        <v>19</v>
      </c>
      <c r="L21" s="86"/>
    </row>
    <row r="22" spans="1:12" x14ac:dyDescent="0.3">
      <c r="A22" s="10">
        <v>25</v>
      </c>
      <c r="B22" s="11" t="s">
        <v>51</v>
      </c>
      <c r="C22" s="11" t="s">
        <v>28</v>
      </c>
      <c r="D22" s="11" t="s">
        <v>64</v>
      </c>
      <c r="E22" s="11" t="s">
        <v>28</v>
      </c>
      <c r="F22" s="11" t="s">
        <v>28</v>
      </c>
      <c r="G22" s="11" t="s">
        <v>56</v>
      </c>
      <c r="H22" s="12">
        <v>219500</v>
      </c>
      <c r="I22" s="12"/>
      <c r="J22" s="72"/>
      <c r="K22" s="82"/>
      <c r="L22" s="86"/>
    </row>
    <row r="23" spans="1:12" ht="22.5" x14ac:dyDescent="0.3">
      <c r="A23" s="6">
        <v>26</v>
      </c>
      <c r="B23" s="7" t="s">
        <v>60</v>
      </c>
      <c r="C23" s="7" t="s">
        <v>28</v>
      </c>
      <c r="D23" s="7" t="s">
        <v>64</v>
      </c>
      <c r="E23" s="7" t="s">
        <v>28</v>
      </c>
      <c r="F23" s="7" t="s">
        <v>28</v>
      </c>
      <c r="G23" s="7" t="s">
        <v>58</v>
      </c>
      <c r="H23" s="8">
        <v>3160000</v>
      </c>
      <c r="I23" s="9" t="s">
        <v>19</v>
      </c>
      <c r="J23" s="71" t="s">
        <v>19</v>
      </c>
      <c r="K23" s="84" t="s">
        <v>19</v>
      </c>
      <c r="L23" s="86"/>
    </row>
    <row r="24" spans="1:12" ht="22.5" x14ac:dyDescent="0.3">
      <c r="A24" s="10">
        <v>27</v>
      </c>
      <c r="B24" s="11" t="s">
        <v>11</v>
      </c>
      <c r="C24" s="11" t="s">
        <v>28</v>
      </c>
      <c r="D24" s="11" t="s">
        <v>70</v>
      </c>
      <c r="E24" s="11" t="s">
        <v>81</v>
      </c>
      <c r="F24" s="11" t="s">
        <v>81</v>
      </c>
      <c r="G24" s="11" t="s">
        <v>58</v>
      </c>
      <c r="H24" s="12">
        <v>7449340</v>
      </c>
      <c r="I24" s="13" t="s">
        <v>19</v>
      </c>
      <c r="J24" s="74" t="s">
        <v>19</v>
      </c>
      <c r="K24" s="83" t="s">
        <v>19</v>
      </c>
      <c r="L24" s="86"/>
    </row>
    <row r="25" spans="1:12" x14ac:dyDescent="0.3">
      <c r="A25" s="6">
        <v>28</v>
      </c>
      <c r="B25" s="7" t="s">
        <v>2</v>
      </c>
      <c r="C25" s="7" t="s">
        <v>102</v>
      </c>
      <c r="D25" s="7" t="s">
        <v>47</v>
      </c>
      <c r="E25" s="7" t="s">
        <v>47</v>
      </c>
      <c r="F25" s="7" t="s">
        <v>47</v>
      </c>
      <c r="G25" s="7" t="s">
        <v>1</v>
      </c>
      <c r="H25" s="8">
        <v>600000</v>
      </c>
      <c r="I25" s="9" t="s">
        <v>19</v>
      </c>
      <c r="J25" s="71" t="s">
        <v>19</v>
      </c>
      <c r="K25" s="84" t="s">
        <v>19</v>
      </c>
      <c r="L25" s="86"/>
    </row>
    <row r="26" spans="1:12" ht="22.5" x14ac:dyDescent="0.3">
      <c r="A26" s="10">
        <v>29</v>
      </c>
      <c r="B26" s="11" t="s">
        <v>103</v>
      </c>
      <c r="C26" s="11" t="s">
        <v>0</v>
      </c>
      <c r="D26" s="11" t="s">
        <v>16</v>
      </c>
      <c r="E26" s="11" t="s">
        <v>16</v>
      </c>
      <c r="F26" s="11" t="s">
        <v>16</v>
      </c>
      <c r="G26" s="11" t="s">
        <v>14</v>
      </c>
      <c r="H26" s="12">
        <v>10000</v>
      </c>
      <c r="I26" s="13" t="s">
        <v>19</v>
      </c>
      <c r="J26" s="74" t="s">
        <v>19</v>
      </c>
      <c r="K26" s="83" t="s">
        <v>19</v>
      </c>
      <c r="L26" s="86"/>
    </row>
    <row r="27" spans="1:12" x14ac:dyDescent="0.3">
      <c r="A27" s="107" t="s">
        <v>112</v>
      </c>
      <c r="B27" s="108"/>
      <c r="C27" s="108"/>
      <c r="D27" s="108"/>
      <c r="E27" s="108"/>
      <c r="F27" s="108"/>
      <c r="G27" s="109"/>
      <c r="H27" s="90">
        <f>SUM(H4:H26)</f>
        <v>113801240</v>
      </c>
      <c r="I27" s="90">
        <f>SUM(I4:I26)</f>
        <v>60827100</v>
      </c>
      <c r="J27" s="91">
        <f>SUM(J4:J26)</f>
        <v>32473950</v>
      </c>
      <c r="K27" s="92">
        <f>SUM(K4:K26)</f>
        <v>6820000</v>
      </c>
      <c r="L27" s="86"/>
    </row>
    <row r="28" spans="1:12" x14ac:dyDescent="0.3">
      <c r="L28" s="86"/>
    </row>
    <row r="29" spans="1:12" x14ac:dyDescent="0.3">
      <c r="L29" s="86"/>
    </row>
    <row r="30" spans="1:12" x14ac:dyDescent="0.3">
      <c r="L30" s="86"/>
    </row>
    <row r="31" spans="1:12" x14ac:dyDescent="0.3">
      <c r="L31" s="86"/>
    </row>
    <row r="32" spans="1:12" x14ac:dyDescent="0.3">
      <c r="L32" s="86"/>
    </row>
    <row r="33" spans="8:12" x14ac:dyDescent="0.3">
      <c r="L33" s="86"/>
    </row>
    <row r="34" spans="8:12" x14ac:dyDescent="0.3">
      <c r="H34" s="88"/>
      <c r="I34" s="89"/>
      <c r="J34" s="89"/>
    </row>
  </sheetData>
  <mergeCells count="2">
    <mergeCell ref="A1:K2"/>
    <mergeCell ref="A27:G27"/>
  </mergeCells>
  <phoneticPr fontId="9" type="noConversion"/>
  <pageMargins left="0.69986110925674438" right="0.69986110925674438" top="0.75" bottom="0.75" header="0.30000001192092896" footer="0.30000001192092896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H35"/>
  <sheetViews>
    <sheetView zoomScaleNormal="100" zoomScaleSheetLayoutView="75" workbookViewId="0">
      <selection activeCell="M8" sqref="M8"/>
    </sheetView>
  </sheetViews>
  <sheetFormatPr defaultColWidth="8.75" defaultRowHeight="16.5" x14ac:dyDescent="0.3"/>
  <cols>
    <col min="1" max="4" width="15.375" customWidth="1"/>
    <col min="5" max="5" width="13.875" customWidth="1"/>
    <col min="6" max="6" width="15.25" customWidth="1"/>
    <col min="7" max="7" width="14.5" customWidth="1"/>
    <col min="8" max="8" width="34.125" customWidth="1"/>
  </cols>
  <sheetData>
    <row r="1" spans="1:8" x14ac:dyDescent="0.3">
      <c r="A1" s="2" t="s">
        <v>184</v>
      </c>
      <c r="B1" s="2"/>
      <c r="C1" s="2"/>
      <c r="D1" s="2"/>
      <c r="E1" s="2"/>
      <c r="F1" s="2"/>
      <c r="G1" s="2"/>
      <c r="H1" s="2"/>
    </row>
    <row r="2" spans="1:8" x14ac:dyDescent="0.3">
      <c r="A2" s="105"/>
      <c r="B2" s="105"/>
      <c r="C2" s="105"/>
      <c r="D2" s="105"/>
      <c r="E2" s="105"/>
      <c r="F2" s="105"/>
      <c r="G2" s="105"/>
      <c r="H2" s="105"/>
    </row>
    <row r="3" spans="1:8" x14ac:dyDescent="0.3">
      <c r="A3" s="107" t="s">
        <v>73</v>
      </c>
      <c r="B3" s="108"/>
      <c r="C3" s="108"/>
      <c r="D3" s="109"/>
      <c r="E3" s="110" t="s">
        <v>68</v>
      </c>
      <c r="F3" s="110" t="s">
        <v>65</v>
      </c>
      <c r="G3" s="110" t="s">
        <v>43</v>
      </c>
      <c r="H3" s="110" t="s">
        <v>87</v>
      </c>
    </row>
    <row r="4" spans="1:8" x14ac:dyDescent="0.3">
      <c r="A4" s="31" t="s">
        <v>32</v>
      </c>
      <c r="B4" s="31" t="s">
        <v>24</v>
      </c>
      <c r="C4" s="31" t="s">
        <v>29</v>
      </c>
      <c r="D4" s="31" t="s">
        <v>46</v>
      </c>
      <c r="E4" s="111"/>
      <c r="F4" s="111"/>
      <c r="G4" s="111"/>
      <c r="H4" s="111"/>
    </row>
    <row r="5" spans="1:8" x14ac:dyDescent="0.3">
      <c r="A5" s="30" t="s">
        <v>55</v>
      </c>
      <c r="B5" s="30" t="s">
        <v>80</v>
      </c>
      <c r="C5" s="30" t="s">
        <v>80</v>
      </c>
      <c r="D5" s="29" t="s">
        <v>19</v>
      </c>
      <c r="E5" s="28">
        <v>21000000</v>
      </c>
      <c r="F5" s="28">
        <v>21000000</v>
      </c>
      <c r="G5" s="28">
        <v>0</v>
      </c>
      <c r="H5" s="27" t="s">
        <v>113</v>
      </c>
    </row>
    <row r="6" spans="1:8" x14ac:dyDescent="0.3">
      <c r="A6" s="21" t="s">
        <v>114</v>
      </c>
      <c r="B6" s="21" t="s">
        <v>114</v>
      </c>
      <c r="C6" s="21" t="s">
        <v>115</v>
      </c>
      <c r="D6" s="20" t="s">
        <v>19</v>
      </c>
      <c r="E6" s="19">
        <v>0</v>
      </c>
      <c r="F6" s="19">
        <v>8000000</v>
      </c>
      <c r="G6" s="19">
        <v>8000000</v>
      </c>
      <c r="H6" s="18" t="s">
        <v>116</v>
      </c>
    </row>
    <row r="7" spans="1:8" ht="45" x14ac:dyDescent="0.3">
      <c r="A7" s="24"/>
      <c r="B7" s="24"/>
      <c r="C7" s="17" t="s">
        <v>89</v>
      </c>
      <c r="D7" s="23" t="s">
        <v>89</v>
      </c>
      <c r="E7" s="22">
        <v>34376520</v>
      </c>
      <c r="F7" s="22">
        <v>28686000</v>
      </c>
      <c r="G7" s="22">
        <v>-5690520</v>
      </c>
      <c r="H7" s="14" t="s">
        <v>117</v>
      </c>
    </row>
    <row r="8" spans="1:8" ht="94.5" customHeight="1" x14ac:dyDescent="0.3">
      <c r="A8" s="25" t="s">
        <v>71</v>
      </c>
      <c r="B8" s="25" t="s">
        <v>71</v>
      </c>
      <c r="C8" s="21" t="s">
        <v>96</v>
      </c>
      <c r="D8" s="20" t="s">
        <v>96</v>
      </c>
      <c r="E8" s="93">
        <f t="shared" ref="E8" si="0">SUM(E7)</f>
        <v>34376520</v>
      </c>
      <c r="F8" s="93">
        <v>30186400</v>
      </c>
      <c r="G8" s="19">
        <v>-4190120</v>
      </c>
      <c r="H8" s="26" t="s">
        <v>118</v>
      </c>
    </row>
    <row r="9" spans="1:8" ht="56.25" x14ac:dyDescent="0.3">
      <c r="A9" s="17"/>
      <c r="B9" s="17"/>
      <c r="C9" s="17" t="s">
        <v>78</v>
      </c>
      <c r="D9" s="23" t="s">
        <v>78</v>
      </c>
      <c r="E9" s="22">
        <v>10000000</v>
      </c>
      <c r="F9" s="22">
        <v>11800000</v>
      </c>
      <c r="G9" s="22">
        <v>1800000</v>
      </c>
      <c r="H9" s="14" t="s">
        <v>119</v>
      </c>
    </row>
    <row r="10" spans="1:8" x14ac:dyDescent="0.3">
      <c r="A10" s="25" t="s">
        <v>120</v>
      </c>
      <c r="B10" s="25" t="s">
        <v>121</v>
      </c>
      <c r="C10" s="21" t="s">
        <v>122</v>
      </c>
      <c r="D10" s="20" t="s">
        <v>124</v>
      </c>
      <c r="E10" s="19">
        <v>5137320</v>
      </c>
      <c r="F10" s="19">
        <v>13909340</v>
      </c>
      <c r="G10" s="19">
        <v>8772020</v>
      </c>
      <c r="H10" s="18" t="s">
        <v>125</v>
      </c>
    </row>
    <row r="11" spans="1:8" ht="22.5" x14ac:dyDescent="0.3">
      <c r="A11" s="17"/>
      <c r="B11" s="17"/>
      <c r="C11" s="17" t="s">
        <v>123</v>
      </c>
      <c r="D11" s="23" t="s">
        <v>82</v>
      </c>
      <c r="E11" s="22">
        <v>160007</v>
      </c>
      <c r="F11" s="22">
        <v>219500</v>
      </c>
      <c r="G11" s="22">
        <v>59493</v>
      </c>
      <c r="H11" s="14" t="s">
        <v>126</v>
      </c>
    </row>
    <row r="12" spans="1:8" x14ac:dyDescent="0.3">
      <c r="A12" s="21" t="s">
        <v>127</v>
      </c>
      <c r="B12" s="21" t="s">
        <v>128</v>
      </c>
      <c r="C12" s="17" t="s">
        <v>129</v>
      </c>
      <c r="D12" s="23" t="s">
        <v>129</v>
      </c>
      <c r="E12" s="22">
        <v>920000</v>
      </c>
      <c r="F12" s="22">
        <v>0</v>
      </c>
      <c r="G12" s="22">
        <v>-920000</v>
      </c>
      <c r="H12" s="14"/>
    </row>
    <row r="13" spans="1:8" ht="22.5" x14ac:dyDescent="0.3">
      <c r="A13" s="21" t="s">
        <v>130</v>
      </c>
      <c r="B13" s="21" t="s">
        <v>131</v>
      </c>
      <c r="C13" s="17" t="s">
        <v>132</v>
      </c>
      <c r="D13" s="23" t="s">
        <v>133</v>
      </c>
      <c r="E13" s="22">
        <v>500000</v>
      </c>
      <c r="F13" s="22">
        <v>0</v>
      </c>
      <c r="G13" s="22">
        <v>-500000</v>
      </c>
      <c r="H13" s="14"/>
    </row>
    <row r="14" spans="1:8" ht="22.5" x14ac:dyDescent="0.3">
      <c r="A14" s="17" t="s">
        <v>130</v>
      </c>
      <c r="B14" s="17" t="s">
        <v>131</v>
      </c>
      <c r="C14" s="21" t="s">
        <v>74</v>
      </c>
      <c r="D14" s="20" t="s">
        <v>74</v>
      </c>
      <c r="E14" s="19">
        <v>1020000</v>
      </c>
      <c r="F14" s="19">
        <v>0</v>
      </c>
      <c r="G14" s="19">
        <v>1020000</v>
      </c>
      <c r="H14" s="18" t="s">
        <v>134</v>
      </c>
    </row>
    <row r="15" spans="1:8" x14ac:dyDescent="0.3">
      <c r="A15" s="17" t="s">
        <v>135</v>
      </c>
      <c r="B15" s="17" t="s">
        <v>136</v>
      </c>
      <c r="C15" s="21" t="s">
        <v>136</v>
      </c>
      <c r="D15" s="20" t="s">
        <v>137</v>
      </c>
      <c r="E15" s="19">
        <v>8250000</v>
      </c>
      <c r="F15" s="19">
        <v>0</v>
      </c>
      <c r="G15" s="19">
        <v>-8250000</v>
      </c>
      <c r="H15" s="18"/>
    </row>
    <row r="16" spans="1:8" x14ac:dyDescent="0.3">
      <c r="A16" s="25"/>
      <c r="B16" s="25"/>
      <c r="C16" s="17"/>
      <c r="D16" s="16" t="s">
        <v>23</v>
      </c>
      <c r="E16" s="15">
        <f>SUM(E5:E15)</f>
        <v>115740367</v>
      </c>
      <c r="F16" s="15">
        <f>SUM(F5:F15)</f>
        <v>113801240</v>
      </c>
      <c r="G16" s="15">
        <f>SUM(G5:G15)</f>
        <v>100873</v>
      </c>
      <c r="H16" s="14" t="s">
        <v>19</v>
      </c>
    </row>
    <row r="17" spans="1:8" ht="135" x14ac:dyDescent="0.3">
      <c r="A17" s="24"/>
      <c r="B17" s="24"/>
      <c r="C17" s="21" t="s">
        <v>20</v>
      </c>
      <c r="D17" s="20" t="s">
        <v>20</v>
      </c>
      <c r="E17" s="19">
        <v>62044440</v>
      </c>
      <c r="F17" s="19">
        <v>54766440</v>
      </c>
      <c r="G17" s="19">
        <v>-7278000</v>
      </c>
      <c r="H17" s="18" t="s">
        <v>138</v>
      </c>
    </row>
    <row r="18" spans="1:8" x14ac:dyDescent="0.3">
      <c r="A18" s="25"/>
      <c r="B18" s="25" t="s">
        <v>31</v>
      </c>
      <c r="C18" s="17" t="s">
        <v>30</v>
      </c>
      <c r="D18" s="23" t="s">
        <v>30</v>
      </c>
      <c r="E18" s="22"/>
      <c r="F18" s="22"/>
      <c r="G18" s="22"/>
      <c r="H18" s="14"/>
    </row>
    <row r="19" spans="1:8" ht="67.5" x14ac:dyDescent="0.3">
      <c r="A19" s="24"/>
      <c r="B19" s="24"/>
      <c r="C19" s="21" t="s">
        <v>61</v>
      </c>
      <c r="D19" s="20" t="s">
        <v>61</v>
      </c>
      <c r="E19" s="19">
        <v>3752160</v>
      </c>
      <c r="F19" s="19">
        <v>3756160</v>
      </c>
      <c r="G19" s="19">
        <v>4000</v>
      </c>
      <c r="H19" s="18" t="s">
        <v>139</v>
      </c>
    </row>
    <row r="20" spans="1:8" ht="258.75" x14ac:dyDescent="0.3">
      <c r="A20" s="25"/>
      <c r="B20" s="21"/>
      <c r="C20" s="17" t="s">
        <v>63</v>
      </c>
      <c r="D20" s="23" t="s">
        <v>63</v>
      </c>
      <c r="E20" s="22">
        <v>8309412</v>
      </c>
      <c r="F20" s="22">
        <v>8770200</v>
      </c>
      <c r="G20" s="22">
        <v>460788</v>
      </c>
      <c r="H20" s="14" t="s">
        <v>140</v>
      </c>
    </row>
    <row r="21" spans="1:8" ht="258.75" x14ac:dyDescent="0.3">
      <c r="A21" s="24" t="s">
        <v>33</v>
      </c>
      <c r="B21" s="24"/>
      <c r="C21" s="21" t="s">
        <v>72</v>
      </c>
      <c r="D21" s="20" t="s">
        <v>72</v>
      </c>
      <c r="E21" s="19">
        <v>0</v>
      </c>
      <c r="F21" s="19">
        <v>3300400</v>
      </c>
      <c r="G21" s="19">
        <v>3300400</v>
      </c>
      <c r="H21" s="18" t="s">
        <v>141</v>
      </c>
    </row>
    <row r="22" spans="1:8" ht="56.25" x14ac:dyDescent="0.3">
      <c r="A22" s="25"/>
      <c r="B22" s="25" t="s">
        <v>27</v>
      </c>
      <c r="C22" s="21" t="s">
        <v>83</v>
      </c>
      <c r="D22" s="20" t="s">
        <v>83</v>
      </c>
      <c r="E22" s="19">
        <v>3254280</v>
      </c>
      <c r="F22" s="19">
        <v>3134280</v>
      </c>
      <c r="G22" s="19">
        <v>-120000</v>
      </c>
      <c r="H22" s="18" t="s">
        <v>150</v>
      </c>
    </row>
    <row r="23" spans="1:8" ht="56.25" x14ac:dyDescent="0.3">
      <c r="A23" s="17"/>
      <c r="B23" s="17"/>
      <c r="C23" s="21" t="s">
        <v>148</v>
      </c>
      <c r="D23" s="20" t="s">
        <v>148</v>
      </c>
      <c r="E23" s="19">
        <v>0</v>
      </c>
      <c r="F23" s="19">
        <v>6154920</v>
      </c>
      <c r="G23" s="19">
        <v>6154920</v>
      </c>
      <c r="H23" s="18" t="s">
        <v>149</v>
      </c>
    </row>
    <row r="24" spans="1:8" ht="33.75" x14ac:dyDescent="0.3">
      <c r="A24" s="25" t="s">
        <v>143</v>
      </c>
      <c r="B24" s="25" t="s">
        <v>144</v>
      </c>
      <c r="C24" s="17" t="s">
        <v>90</v>
      </c>
      <c r="D24" s="23" t="s">
        <v>90</v>
      </c>
      <c r="E24" s="22">
        <v>733278</v>
      </c>
      <c r="F24" s="22">
        <v>560000</v>
      </c>
      <c r="G24" s="22">
        <v>-173278</v>
      </c>
      <c r="H24" s="14" t="s">
        <v>142</v>
      </c>
    </row>
    <row r="25" spans="1:8" ht="56.25" x14ac:dyDescent="0.3">
      <c r="A25" s="17"/>
      <c r="B25" s="17"/>
      <c r="C25" s="21" t="s">
        <v>145</v>
      </c>
      <c r="D25" s="20" t="s">
        <v>146</v>
      </c>
      <c r="E25" s="19">
        <v>3925320</v>
      </c>
      <c r="F25" s="19">
        <v>4020000</v>
      </c>
      <c r="G25" s="19">
        <v>94680</v>
      </c>
      <c r="H25" s="18" t="s">
        <v>147</v>
      </c>
    </row>
    <row r="26" spans="1:8" x14ac:dyDescent="0.3">
      <c r="A26" s="24"/>
      <c r="B26" s="17" t="s">
        <v>151</v>
      </c>
      <c r="C26" s="21" t="s">
        <v>66</v>
      </c>
      <c r="D26" s="20" t="s">
        <v>66</v>
      </c>
      <c r="E26" s="19">
        <v>0</v>
      </c>
      <c r="F26" s="19">
        <v>8000000</v>
      </c>
      <c r="G26" s="19">
        <v>8000000</v>
      </c>
      <c r="H26" s="18" t="s">
        <v>152</v>
      </c>
    </row>
    <row r="27" spans="1:8" x14ac:dyDescent="0.3">
      <c r="A27" s="25" t="s">
        <v>28</v>
      </c>
      <c r="B27" s="17" t="s">
        <v>153</v>
      </c>
      <c r="C27" s="17" t="s">
        <v>154</v>
      </c>
      <c r="D27" s="23" t="s">
        <v>154</v>
      </c>
      <c r="E27" s="22">
        <v>18150000</v>
      </c>
      <c r="F27" s="22">
        <v>9900000</v>
      </c>
      <c r="G27" s="22">
        <v>-8250000</v>
      </c>
      <c r="H27" s="14" t="s">
        <v>174</v>
      </c>
    </row>
    <row r="28" spans="1:8" ht="45" x14ac:dyDescent="0.3">
      <c r="A28" s="24"/>
      <c r="B28" s="17" t="s">
        <v>155</v>
      </c>
      <c r="C28" s="21" t="s">
        <v>156</v>
      </c>
      <c r="D28" s="20" t="s">
        <v>156</v>
      </c>
      <c r="E28" s="19">
        <v>10400000</v>
      </c>
      <c r="F28" s="19">
        <v>3379500</v>
      </c>
      <c r="G28" s="19">
        <v>-7020500</v>
      </c>
      <c r="H28" s="18" t="s">
        <v>175</v>
      </c>
    </row>
    <row r="29" spans="1:8" ht="45" x14ac:dyDescent="0.3">
      <c r="A29" s="21"/>
      <c r="B29" s="21" t="s">
        <v>157</v>
      </c>
      <c r="C29" s="17" t="s">
        <v>158</v>
      </c>
      <c r="D29" s="23" t="s">
        <v>159</v>
      </c>
      <c r="E29" s="22">
        <v>0</v>
      </c>
      <c r="F29" s="22">
        <v>7449340</v>
      </c>
      <c r="G29" s="22">
        <v>7449340</v>
      </c>
      <c r="H29" s="14" t="s">
        <v>176</v>
      </c>
    </row>
    <row r="30" spans="1:8" ht="22.5" x14ac:dyDescent="0.3">
      <c r="A30" s="17" t="s">
        <v>160</v>
      </c>
      <c r="B30" s="17" t="s">
        <v>161</v>
      </c>
      <c r="C30" s="21" t="s">
        <v>160</v>
      </c>
      <c r="D30" s="20" t="s">
        <v>160</v>
      </c>
      <c r="E30" s="19">
        <v>310000</v>
      </c>
      <c r="F30" s="19">
        <v>600000</v>
      </c>
      <c r="G30" s="19">
        <v>290000</v>
      </c>
      <c r="H30" s="18" t="s">
        <v>177</v>
      </c>
    </row>
    <row r="31" spans="1:8" x14ac:dyDescent="0.3">
      <c r="A31" s="17" t="s">
        <v>162</v>
      </c>
      <c r="B31" s="17" t="s">
        <v>163</v>
      </c>
      <c r="C31" s="17" t="s">
        <v>164</v>
      </c>
      <c r="D31" s="23" t="s">
        <v>164</v>
      </c>
      <c r="E31" s="22">
        <v>0</v>
      </c>
      <c r="F31" s="22">
        <v>10000</v>
      </c>
      <c r="G31" s="22">
        <v>10000</v>
      </c>
      <c r="H31" s="14" t="s">
        <v>178</v>
      </c>
    </row>
    <row r="32" spans="1:8" x14ac:dyDescent="0.3">
      <c r="A32" s="17" t="s">
        <v>165</v>
      </c>
      <c r="B32" s="17" t="s">
        <v>168</v>
      </c>
      <c r="C32" s="17" t="s">
        <v>169</v>
      </c>
      <c r="D32" s="23" t="s">
        <v>169</v>
      </c>
      <c r="E32" s="22">
        <v>920000</v>
      </c>
      <c r="F32" s="22">
        <v>0</v>
      </c>
      <c r="G32" s="22">
        <v>-920000</v>
      </c>
      <c r="H32" s="15"/>
    </row>
    <row r="33" spans="1:8" x14ac:dyDescent="0.3">
      <c r="A33" s="17" t="s">
        <v>166</v>
      </c>
      <c r="B33" s="17" t="s">
        <v>170</v>
      </c>
      <c r="C33" s="17" t="s">
        <v>171</v>
      </c>
      <c r="D33" s="23" t="s">
        <v>171</v>
      </c>
      <c r="E33" s="22">
        <v>1020000</v>
      </c>
      <c r="F33" s="22">
        <v>0</v>
      </c>
      <c r="G33" s="22">
        <v>-1020000</v>
      </c>
      <c r="H33" s="15"/>
    </row>
    <row r="34" spans="1:8" x14ac:dyDescent="0.3">
      <c r="A34" s="17" t="s">
        <v>167</v>
      </c>
      <c r="B34" s="17" t="s">
        <v>172</v>
      </c>
      <c r="C34" s="17" t="s">
        <v>173</v>
      </c>
      <c r="D34" s="23" t="s">
        <v>173</v>
      </c>
      <c r="E34" s="22">
        <v>2921477</v>
      </c>
      <c r="F34" s="22">
        <v>0</v>
      </c>
      <c r="G34" s="22">
        <v>-2921477</v>
      </c>
      <c r="H34" s="15"/>
    </row>
    <row r="35" spans="1:8" x14ac:dyDescent="0.3">
      <c r="A35" s="17"/>
      <c r="B35" s="17"/>
      <c r="C35" s="17"/>
      <c r="D35" s="16" t="s">
        <v>44</v>
      </c>
      <c r="E35" s="15">
        <f>SUM(E17:E34)</f>
        <v>115740367</v>
      </c>
      <c r="F35" s="15">
        <f>SUM(F17:F34)</f>
        <v>113801240</v>
      </c>
      <c r="G35" s="15">
        <f>SUM(G17:G34)</f>
        <v>-1939127</v>
      </c>
      <c r="H35" s="15"/>
    </row>
  </sheetData>
  <mergeCells count="6">
    <mergeCell ref="A1:H2"/>
    <mergeCell ref="A3:D3"/>
    <mergeCell ref="E3:E4"/>
    <mergeCell ref="F3:F4"/>
    <mergeCell ref="G3:G4"/>
    <mergeCell ref="H3:H4"/>
  </mergeCells>
  <phoneticPr fontId="9" type="noConversion"/>
  <pageMargins left="0.69986110925674438" right="0.69986110925674438" top="0.75" bottom="0.75" header="0.30000001192092896" footer="0.30000001192092896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I7"/>
  <sheetViews>
    <sheetView zoomScaleNormal="100" zoomScaleSheetLayoutView="75" workbookViewId="0">
      <selection activeCell="I4" sqref="I4:I5"/>
    </sheetView>
  </sheetViews>
  <sheetFormatPr defaultColWidth="8.75" defaultRowHeight="16.5" x14ac:dyDescent="0.3"/>
  <cols>
    <col min="2" max="2" width="12.125" customWidth="1"/>
    <col min="3" max="3" width="12.75" customWidth="1"/>
    <col min="5" max="5" width="12.375" bestFit="1" customWidth="1"/>
    <col min="6" max="6" width="12.375" customWidth="1"/>
    <col min="7" max="7" width="11.25" customWidth="1"/>
    <col min="8" max="8" width="13.875" customWidth="1"/>
    <col min="9" max="9" width="12.5" customWidth="1"/>
  </cols>
  <sheetData>
    <row r="1" spans="1:9" x14ac:dyDescent="0.3">
      <c r="A1" s="2" t="s">
        <v>183</v>
      </c>
      <c r="B1" s="2"/>
      <c r="C1" s="2"/>
      <c r="D1" s="2"/>
      <c r="E1" s="2"/>
      <c r="F1" s="2"/>
      <c r="G1" s="2"/>
      <c r="H1" s="2"/>
      <c r="I1" s="2"/>
    </row>
    <row r="2" spans="1:9" x14ac:dyDescent="0.3">
      <c r="A2" s="2"/>
      <c r="B2" s="2"/>
      <c r="C2" s="2"/>
      <c r="D2" s="2"/>
      <c r="E2" s="2"/>
      <c r="F2" s="2"/>
      <c r="G2" s="2"/>
      <c r="H2" s="2"/>
      <c r="I2" s="2"/>
    </row>
    <row r="3" spans="1:9" ht="26.25" customHeight="1" x14ac:dyDescent="0.3">
      <c r="A3" s="38" t="s">
        <v>36</v>
      </c>
      <c r="B3" s="38" t="s">
        <v>25</v>
      </c>
      <c r="C3" s="38" t="s">
        <v>88</v>
      </c>
      <c r="D3" s="38" t="s">
        <v>40</v>
      </c>
      <c r="E3" s="38" t="s">
        <v>20</v>
      </c>
      <c r="F3" s="38" t="s">
        <v>92</v>
      </c>
      <c r="G3" s="38" t="s">
        <v>95</v>
      </c>
      <c r="H3" s="38" t="s">
        <v>63</v>
      </c>
      <c r="I3" s="38" t="s">
        <v>42</v>
      </c>
    </row>
    <row r="4" spans="1:9" x14ac:dyDescent="0.3">
      <c r="A4" s="39">
        <v>1</v>
      </c>
      <c r="B4" s="39" t="s">
        <v>35</v>
      </c>
      <c r="C4" s="94" t="s">
        <v>179</v>
      </c>
      <c r="D4" s="94" t="s">
        <v>180</v>
      </c>
      <c r="E4" s="40">
        <v>1880000</v>
      </c>
      <c r="F4" s="40">
        <v>197610</v>
      </c>
      <c r="G4" s="40">
        <v>156780</v>
      </c>
      <c r="H4" s="40">
        <v>366400</v>
      </c>
      <c r="I4" s="40">
        <v>2600790</v>
      </c>
    </row>
    <row r="5" spans="1:9" x14ac:dyDescent="0.3">
      <c r="A5" s="39">
        <v>2</v>
      </c>
      <c r="B5" s="39" t="s">
        <v>91</v>
      </c>
      <c r="C5" s="94" t="s">
        <v>181</v>
      </c>
      <c r="D5" s="94" t="s">
        <v>182</v>
      </c>
      <c r="E5" s="40">
        <v>1860000</v>
      </c>
      <c r="F5" s="40">
        <v>77420</v>
      </c>
      <c r="G5" s="40">
        <v>155900</v>
      </c>
      <c r="H5" s="40">
        <v>364450</v>
      </c>
      <c r="I5" s="40">
        <v>2457770</v>
      </c>
    </row>
    <row r="6" spans="1:9" x14ac:dyDescent="0.3">
      <c r="A6" s="41" t="s">
        <v>45</v>
      </c>
      <c r="B6" s="42"/>
      <c r="C6" s="42"/>
      <c r="D6" s="42"/>
      <c r="E6" s="43">
        <f>SUM(E4:E5)</f>
        <v>3740000</v>
      </c>
      <c r="F6" s="43">
        <f>SUM(F4:F5)</f>
        <v>275030</v>
      </c>
      <c r="G6" s="43">
        <f>SUM(G4:G5)</f>
        <v>312680</v>
      </c>
      <c r="H6" s="43">
        <f>SUM(H4:H5)</f>
        <v>730850</v>
      </c>
      <c r="I6" s="43">
        <f>SUM(I4:I5)</f>
        <v>5058560</v>
      </c>
    </row>
    <row r="7" spans="1:9" ht="27" customHeight="1" x14ac:dyDescent="0.3"/>
  </sheetData>
  <mergeCells count="1">
    <mergeCell ref="A1:I2"/>
  </mergeCells>
  <phoneticPr fontId="9" type="noConversion"/>
  <pageMargins left="0.69986110925674438" right="0.69986110925674438" top="0.75" bottom="0.75" header="0.30000001192092896" footer="0.30000001192092896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181</TotalTime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5</vt:i4>
      </vt:variant>
    </vt:vector>
  </HeadingPairs>
  <TitlesOfParts>
    <vt:vector size="5" baseType="lpstr">
      <vt:lpstr>2022_예산총칙</vt:lpstr>
      <vt:lpstr>2022_세입</vt:lpstr>
      <vt:lpstr>2022_세출</vt:lpstr>
      <vt:lpstr>2022_세입세출명세</vt:lpstr>
      <vt:lpstr>임직원 보수일람표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pc2009aaakk</cp:lastModifiedBy>
  <cp:revision>17</cp:revision>
  <dcterms:created xsi:type="dcterms:W3CDTF">2021-11-25T09:50:40Z</dcterms:created>
  <dcterms:modified xsi:type="dcterms:W3CDTF">2022-01-07T02:44:36Z</dcterms:modified>
  <cp:version>1200.0100.01</cp:version>
</cp:coreProperties>
</file>